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imatic\docs\D1\Àrea BibPDR\PRodDoc\dossiers DT\DT26_LListes electorals\EXCEL\"/>
    </mc:Choice>
  </mc:AlternateContent>
  <bookViews>
    <workbookView xWindow="0" yWindow="0" windowWidth="28800" windowHeight="11700" tabRatio="799" activeTab="14"/>
  </bookViews>
  <sheets>
    <sheet name="2024" sheetId="24" r:id="rId1"/>
    <sheet name="2021" sheetId="8" r:id="rId2"/>
    <sheet name="2017" sheetId="17" r:id="rId3"/>
    <sheet name="2015" sheetId="6" r:id="rId4"/>
    <sheet name="2012" sheetId="3" r:id="rId5"/>
    <sheet name="2010" sheetId="4" r:id="rId6"/>
    <sheet name="2006" sheetId="5" r:id="rId7"/>
    <sheet name="2003" sheetId="2" r:id="rId8"/>
    <sheet name="1999" sheetId="21" r:id="rId9"/>
    <sheet name="1995" sheetId="10" r:id="rId10"/>
    <sheet name="1992" sheetId="11" r:id="rId11"/>
    <sheet name="1988" sheetId="12" r:id="rId12"/>
    <sheet name="1984" sheetId="13" r:id="rId13"/>
    <sheet name="1980" sheetId="14" r:id="rId14"/>
    <sheet name="1980-2024" sheetId="22" r:id="rId15"/>
  </sheets>
  <definedNames>
    <definedName name="_xlnm.Print_Area" localSheetId="13">'1980'!$B$1:$K$44</definedName>
    <definedName name="_xlnm.Print_Area" localSheetId="14">'1980-2024'!$B$1:$AF$22</definedName>
    <definedName name="_xlnm.Print_Area" localSheetId="12">'1984'!$B$1:$K$40</definedName>
    <definedName name="_xlnm.Print_Area" localSheetId="11">'1988'!$B$1:$K$44</definedName>
    <definedName name="_xlnm.Print_Area" localSheetId="10">'1992'!$B$1:$K$40</definedName>
    <definedName name="_xlnm.Print_Area" localSheetId="9">'1995'!$B$1:$K$40</definedName>
    <definedName name="_xlnm.Print_Area" localSheetId="7">'2003'!$B$1:$K$40</definedName>
    <definedName name="_xlnm.Print_Area" localSheetId="6">'2006'!$B$1:$K$44</definedName>
    <definedName name="_xlnm.Print_Area" localSheetId="5">'2010'!$B$1:$K$48</definedName>
    <definedName name="_xlnm.Print_Area" localSheetId="4">'2012'!$B$1:$K$48</definedName>
    <definedName name="_xlnm.Print_Area" localSheetId="3">'2015'!$B$1:$K$44</definedName>
    <definedName name="_xlnm.Print_Area" localSheetId="2">'2017'!$B$1:$K$48</definedName>
    <definedName name="_xlnm.Print_Area" localSheetId="1">'2021'!$B$1:$K$52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0" i="22" l="1"/>
  <c r="AE20" i="22"/>
  <c r="W20" i="22"/>
  <c r="Y20" i="22" s="1"/>
  <c r="X20" i="22"/>
  <c r="Q20" i="22"/>
  <c r="R20" i="22"/>
  <c r="S20" i="22"/>
  <c r="K20" i="22"/>
  <c r="M20" i="22" s="1"/>
  <c r="L20" i="22"/>
  <c r="E20" i="22"/>
  <c r="G20" i="22" s="1"/>
  <c r="F20" i="22" l="1"/>
  <c r="F41" i="24" l="1"/>
  <c r="G41" i="24"/>
  <c r="F42" i="24"/>
  <c r="G42" i="24"/>
  <c r="F43" i="24"/>
  <c r="G43" i="24"/>
  <c r="F44" i="24"/>
  <c r="G44" i="24"/>
  <c r="F45" i="24"/>
  <c r="G45" i="24"/>
  <c r="F46" i="24"/>
  <c r="G46" i="24"/>
  <c r="F47" i="24"/>
  <c r="G47" i="24"/>
  <c r="G40" i="24"/>
  <c r="F40" i="24"/>
  <c r="F30" i="24"/>
  <c r="G30" i="24"/>
  <c r="F31" i="24"/>
  <c r="G31" i="24"/>
  <c r="F32" i="24"/>
  <c r="G32" i="24"/>
  <c r="F33" i="24"/>
  <c r="G33" i="24"/>
  <c r="F34" i="24"/>
  <c r="G34" i="24"/>
  <c r="F35" i="24"/>
  <c r="G35" i="24"/>
  <c r="F36" i="24"/>
  <c r="G36" i="24"/>
  <c r="G29" i="24"/>
  <c r="F29" i="24"/>
  <c r="G19" i="24"/>
  <c r="G20" i="24"/>
  <c r="G21" i="24"/>
  <c r="G22" i="24"/>
  <c r="G23" i="24"/>
  <c r="G24" i="24"/>
  <c r="G25" i="24"/>
  <c r="G18" i="24"/>
  <c r="F19" i="24"/>
  <c r="F20" i="24"/>
  <c r="F21" i="24"/>
  <c r="F22" i="24"/>
  <c r="F23" i="24"/>
  <c r="F24" i="24"/>
  <c r="F25" i="24"/>
  <c r="F18" i="24"/>
  <c r="G8" i="24"/>
  <c r="G9" i="24"/>
  <c r="G10" i="24"/>
  <c r="G11" i="24"/>
  <c r="G12" i="24"/>
  <c r="G13" i="24"/>
  <c r="G14" i="24"/>
  <c r="G7" i="24"/>
  <c r="F8" i="24"/>
  <c r="F9" i="24"/>
  <c r="F10" i="24"/>
  <c r="F11" i="24"/>
  <c r="F12" i="24"/>
  <c r="F13" i="24"/>
  <c r="F14" i="24"/>
  <c r="F7" i="24"/>
  <c r="D49" i="24" l="1"/>
  <c r="E49" i="24"/>
  <c r="H49" i="24"/>
  <c r="I49" i="24"/>
  <c r="J49" i="24"/>
  <c r="K41" i="14" l="1"/>
  <c r="J41" i="14"/>
  <c r="I41" i="14"/>
  <c r="H41" i="14"/>
  <c r="E41" i="14"/>
  <c r="D41" i="14"/>
  <c r="K37" i="13"/>
  <c r="J37" i="13"/>
  <c r="I37" i="13"/>
  <c r="H37" i="13"/>
  <c r="E37" i="13"/>
  <c r="D37" i="13"/>
  <c r="K41" i="12"/>
  <c r="J41" i="12"/>
  <c r="I41" i="12"/>
  <c r="H41" i="12"/>
  <c r="E41" i="12"/>
  <c r="D41" i="12"/>
  <c r="K37" i="11"/>
  <c r="J37" i="11"/>
  <c r="I37" i="11"/>
  <c r="H37" i="11"/>
  <c r="E37" i="11"/>
  <c r="D37" i="11"/>
  <c r="K37" i="10"/>
  <c r="J37" i="10"/>
  <c r="I37" i="10"/>
  <c r="K34" i="21"/>
  <c r="J34" i="21"/>
  <c r="I34" i="21"/>
  <c r="H34" i="21"/>
  <c r="E34" i="21"/>
  <c r="D34" i="21"/>
  <c r="K37" i="2"/>
  <c r="J37" i="2"/>
  <c r="I37" i="2"/>
  <c r="H37" i="2"/>
  <c r="E37" i="2"/>
  <c r="D37" i="2"/>
  <c r="K41" i="5"/>
  <c r="J41" i="5"/>
  <c r="I41" i="5"/>
  <c r="H41" i="5"/>
  <c r="E41" i="5"/>
  <c r="D41" i="5"/>
  <c r="K45" i="4"/>
  <c r="J45" i="4"/>
  <c r="I45" i="4"/>
  <c r="H45" i="4"/>
  <c r="E45" i="4"/>
  <c r="D45" i="4"/>
  <c r="K45" i="3"/>
  <c r="J45" i="3"/>
  <c r="I45" i="3"/>
  <c r="H45" i="3"/>
  <c r="E45" i="3"/>
  <c r="D45" i="3"/>
  <c r="E49" i="8"/>
  <c r="K45" i="17"/>
  <c r="J45" i="17"/>
  <c r="I45" i="17"/>
  <c r="H45" i="17"/>
  <c r="E45" i="17"/>
  <c r="D45" i="17"/>
  <c r="E41" i="6"/>
  <c r="D41" i="6"/>
  <c r="K41" i="6"/>
  <c r="J41" i="6"/>
  <c r="I41" i="6"/>
  <c r="H41" i="6"/>
  <c r="AF19" i="22" l="1"/>
  <c r="AB19" i="22"/>
  <c r="AE19" i="22" s="1"/>
  <c r="AF18" i="22"/>
  <c r="AE18" i="22"/>
  <c r="AB18" i="22"/>
  <c r="AB17" i="22"/>
  <c r="AE17" i="22" s="1"/>
  <c r="AB16" i="22"/>
  <c r="AF16" i="22" s="1"/>
  <c r="AF15" i="22"/>
  <c r="AB15" i="22"/>
  <c r="AE15" i="22" s="1"/>
  <c r="AF14" i="22"/>
  <c r="AE14" i="22"/>
  <c r="AB14" i="22"/>
  <c r="AB13" i="22"/>
  <c r="AF13" i="22" s="1"/>
  <c r="AB12" i="22"/>
  <c r="AF12" i="22" s="1"/>
  <c r="AF11" i="22"/>
  <c r="AB11" i="22"/>
  <c r="AE11" i="22" s="1"/>
  <c r="AF10" i="22"/>
  <c r="AE10" i="22"/>
  <c r="AB10" i="22"/>
  <c r="AB9" i="22"/>
  <c r="AF9" i="22" s="1"/>
  <c r="AB8" i="22"/>
  <c r="AF8" i="22" s="1"/>
  <c r="AF7" i="22"/>
  <c r="AB7" i="22"/>
  <c r="AE7" i="22" s="1"/>
  <c r="AE8" i="22" l="1"/>
  <c r="AE12" i="22"/>
  <c r="AF17" i="22"/>
  <c r="AE9" i="22"/>
  <c r="AE13" i="22"/>
  <c r="AE16" i="22"/>
  <c r="J49" i="8"/>
  <c r="I49" i="8"/>
  <c r="H49" i="8"/>
  <c r="D49" i="8"/>
  <c r="W19" i="22" l="1"/>
  <c r="X19" i="22" s="1"/>
  <c r="Q19" i="22"/>
  <c r="S19" i="22" s="1"/>
  <c r="K19" i="22"/>
  <c r="E19" i="22"/>
  <c r="W18" i="22"/>
  <c r="Y18" i="22" s="1"/>
  <c r="Q18" i="22"/>
  <c r="K18" i="22"/>
  <c r="M18" i="22" s="1"/>
  <c r="E18" i="22"/>
  <c r="W17" i="22"/>
  <c r="Q17" i="22"/>
  <c r="S17" i="22" s="1"/>
  <c r="K17" i="22"/>
  <c r="L17" i="22" s="1"/>
  <c r="E17" i="22"/>
  <c r="W16" i="22"/>
  <c r="Y16" i="22" s="1"/>
  <c r="Q16" i="22"/>
  <c r="R16" i="22" s="1"/>
  <c r="K16" i="22"/>
  <c r="M16" i="22" s="1"/>
  <c r="E16" i="22"/>
  <c r="W15" i="22"/>
  <c r="X15" i="22" s="1"/>
  <c r="Q15" i="22"/>
  <c r="R15" i="22" s="1"/>
  <c r="K15" i="22"/>
  <c r="E15" i="22"/>
  <c r="W14" i="22"/>
  <c r="Y14" i="22" s="1"/>
  <c r="Q14" i="22"/>
  <c r="K14" i="22"/>
  <c r="M14" i="22" s="1"/>
  <c r="E14" i="22"/>
  <c r="W13" i="22"/>
  <c r="Q13" i="22"/>
  <c r="S13" i="22" s="1"/>
  <c r="K13" i="22"/>
  <c r="L13" i="22" s="1"/>
  <c r="E13" i="22"/>
  <c r="W12" i="22"/>
  <c r="Y12" i="22" s="1"/>
  <c r="Q12" i="22"/>
  <c r="R12" i="22" s="1"/>
  <c r="K12" i="22"/>
  <c r="M12" i="22" s="1"/>
  <c r="E12" i="22"/>
  <c r="W11" i="22"/>
  <c r="X11" i="22" s="1"/>
  <c r="Q11" i="22"/>
  <c r="S11" i="22" s="1"/>
  <c r="K11" i="22"/>
  <c r="M11" i="22" s="1"/>
  <c r="E11" i="22"/>
  <c r="W10" i="22"/>
  <c r="Y10" i="22" s="1"/>
  <c r="Q10" i="22"/>
  <c r="S10" i="22" s="1"/>
  <c r="K10" i="22"/>
  <c r="E10" i="22"/>
  <c r="W9" i="22"/>
  <c r="Y9" i="22" s="1"/>
  <c r="Q9" i="22"/>
  <c r="K9" i="22"/>
  <c r="L9" i="22" s="1"/>
  <c r="E9" i="22"/>
  <c r="W8" i="22"/>
  <c r="Q8" i="22"/>
  <c r="R8" i="22" s="1"/>
  <c r="K8" i="22"/>
  <c r="L8" i="22" s="1"/>
  <c r="E8" i="22"/>
  <c r="W7" i="22"/>
  <c r="X7" i="22" s="1"/>
  <c r="Q7" i="22"/>
  <c r="S7" i="22" s="1"/>
  <c r="K7" i="22"/>
  <c r="M7" i="22" s="1"/>
  <c r="E7" i="22"/>
  <c r="G8" i="22" l="1"/>
  <c r="G9" i="22"/>
  <c r="F10" i="22"/>
  <c r="F13" i="22"/>
  <c r="F14" i="22"/>
  <c r="G15" i="22"/>
  <c r="G17" i="22"/>
  <c r="F18" i="22"/>
  <c r="G19" i="22"/>
  <c r="M17" i="22"/>
  <c r="G18" i="22"/>
  <c r="R7" i="22"/>
  <c r="F9" i="22"/>
  <c r="G13" i="22"/>
  <c r="F17" i="22"/>
  <c r="S15" i="22"/>
  <c r="S8" i="22"/>
  <c r="X10" i="22"/>
  <c r="Y11" i="22"/>
  <c r="R11" i="22"/>
  <c r="M13" i="22"/>
  <c r="G14" i="22"/>
  <c r="X14" i="22"/>
  <c r="Y15" i="22"/>
  <c r="X18" i="22"/>
  <c r="R19" i="22"/>
  <c r="R10" i="22"/>
  <c r="S12" i="22"/>
  <c r="S16" i="22"/>
  <c r="Y7" i="22"/>
  <c r="M8" i="22"/>
  <c r="M9" i="22"/>
  <c r="G10" i="22"/>
  <c r="L12" i="22"/>
  <c r="L16" i="22"/>
  <c r="Y19" i="22"/>
  <c r="Y13" i="22"/>
  <c r="X13" i="22"/>
  <c r="L7" i="22"/>
  <c r="F8" i="22"/>
  <c r="X9" i="22"/>
  <c r="G16" i="22"/>
  <c r="F16" i="22"/>
  <c r="M10" i="22"/>
  <c r="L10" i="22"/>
  <c r="G12" i="22"/>
  <c r="F12" i="22"/>
  <c r="M19" i="22"/>
  <c r="L19" i="22"/>
  <c r="S18" i="22"/>
  <c r="R18" i="22"/>
  <c r="G11" i="22"/>
  <c r="F11" i="22"/>
  <c r="S14" i="22"/>
  <c r="R14" i="22"/>
  <c r="G7" i="22"/>
  <c r="F7" i="22"/>
  <c r="Y8" i="22"/>
  <c r="X8" i="22"/>
  <c r="S9" i="22"/>
  <c r="R9" i="22"/>
  <c r="L11" i="22"/>
  <c r="M15" i="22"/>
  <c r="L15" i="22"/>
  <c r="Y17" i="22"/>
  <c r="X17" i="22"/>
  <c r="X12" i="22"/>
  <c r="R13" i="22"/>
  <c r="L14" i="22"/>
  <c r="F15" i="22"/>
  <c r="X16" i="22"/>
  <c r="R17" i="22"/>
  <c r="L18" i="22"/>
  <c r="F19" i="22"/>
  <c r="G39" i="14" l="1"/>
  <c r="G38" i="14"/>
  <c r="G37" i="14"/>
  <c r="G36" i="14"/>
  <c r="G35" i="14"/>
  <c r="G34" i="14"/>
  <c r="F39" i="14"/>
  <c r="F38" i="14"/>
  <c r="F37" i="14"/>
  <c r="F36" i="14"/>
  <c r="F35" i="14"/>
  <c r="F34" i="14"/>
  <c r="G30" i="14"/>
  <c r="G29" i="14"/>
  <c r="G28" i="14"/>
  <c r="G27" i="14"/>
  <c r="G26" i="14"/>
  <c r="G25" i="14"/>
  <c r="F30" i="14"/>
  <c r="F29" i="14"/>
  <c r="F28" i="14"/>
  <c r="F27" i="14"/>
  <c r="F26" i="14"/>
  <c r="F25" i="14"/>
  <c r="G21" i="14"/>
  <c r="G20" i="14"/>
  <c r="G19" i="14"/>
  <c r="G18" i="14"/>
  <c r="G17" i="14"/>
  <c r="G16" i="14"/>
  <c r="F21" i="14"/>
  <c r="F20" i="14"/>
  <c r="F19" i="14"/>
  <c r="F18" i="14"/>
  <c r="F17" i="14"/>
  <c r="F16" i="14"/>
  <c r="G12" i="14"/>
  <c r="G11" i="14"/>
  <c r="G10" i="14"/>
  <c r="G9" i="14"/>
  <c r="G8" i="14"/>
  <c r="G7" i="14"/>
  <c r="F12" i="14"/>
  <c r="F11" i="14"/>
  <c r="F10" i="14"/>
  <c r="F9" i="14"/>
  <c r="F8" i="14"/>
  <c r="F7" i="14"/>
  <c r="G35" i="13"/>
  <c r="G34" i="13"/>
  <c r="G33" i="13"/>
  <c r="G32" i="13"/>
  <c r="G31" i="13"/>
  <c r="F35" i="13"/>
  <c r="F34" i="13"/>
  <c r="F33" i="13"/>
  <c r="F32" i="13"/>
  <c r="F31" i="13"/>
  <c r="G27" i="13"/>
  <c r="G26" i="13"/>
  <c r="G25" i="13"/>
  <c r="G24" i="13"/>
  <c r="G23" i="13"/>
  <c r="F27" i="13"/>
  <c r="F26" i="13"/>
  <c r="F25" i="13"/>
  <c r="F24" i="13"/>
  <c r="F23" i="13"/>
  <c r="G19" i="13"/>
  <c r="G18" i="13"/>
  <c r="G17" i="13"/>
  <c r="G16" i="13"/>
  <c r="G15" i="13"/>
  <c r="F19" i="13"/>
  <c r="F18" i="13"/>
  <c r="F17" i="13"/>
  <c r="F16" i="13"/>
  <c r="F15" i="13"/>
  <c r="G11" i="13"/>
  <c r="G10" i="13"/>
  <c r="G9" i="13"/>
  <c r="G8" i="13"/>
  <c r="G7" i="13"/>
  <c r="F11" i="13"/>
  <c r="F10" i="13"/>
  <c r="F9" i="13"/>
  <c r="F8" i="13"/>
  <c r="F7" i="13"/>
  <c r="G39" i="12"/>
  <c r="G38" i="12"/>
  <c r="G37" i="12"/>
  <c r="G36" i="12"/>
  <c r="G35" i="12"/>
  <c r="G34" i="12"/>
  <c r="F39" i="12"/>
  <c r="F38" i="12"/>
  <c r="F37" i="12"/>
  <c r="F36" i="12"/>
  <c r="F35" i="12"/>
  <c r="F34" i="12"/>
  <c r="G30" i="12"/>
  <c r="G29" i="12"/>
  <c r="G28" i="12"/>
  <c r="G27" i="12"/>
  <c r="G26" i="12"/>
  <c r="G25" i="12"/>
  <c r="F30" i="12"/>
  <c r="F29" i="12"/>
  <c r="F28" i="12"/>
  <c r="F27" i="12"/>
  <c r="F26" i="12"/>
  <c r="F25" i="12"/>
  <c r="G21" i="12"/>
  <c r="G20" i="12"/>
  <c r="G19" i="12"/>
  <c r="G18" i="12"/>
  <c r="G17" i="12"/>
  <c r="G16" i="12"/>
  <c r="F21" i="12"/>
  <c r="F20" i="12"/>
  <c r="F19" i="12"/>
  <c r="F18" i="12"/>
  <c r="F17" i="12"/>
  <c r="F16" i="12"/>
  <c r="G12" i="12"/>
  <c r="G11" i="12"/>
  <c r="G10" i="12"/>
  <c r="G9" i="12"/>
  <c r="G8" i="12"/>
  <c r="G7" i="12"/>
  <c r="F12" i="12"/>
  <c r="F11" i="12"/>
  <c r="F10" i="12"/>
  <c r="F9" i="12"/>
  <c r="F8" i="12"/>
  <c r="F7" i="12"/>
  <c r="G35" i="11"/>
  <c r="G34" i="11"/>
  <c r="G33" i="11"/>
  <c r="G32" i="11"/>
  <c r="G31" i="11"/>
  <c r="F35" i="11"/>
  <c r="F34" i="11"/>
  <c r="F33" i="11"/>
  <c r="F32" i="11"/>
  <c r="F31" i="11"/>
  <c r="G27" i="11"/>
  <c r="G26" i="11"/>
  <c r="G25" i="11"/>
  <c r="G24" i="11"/>
  <c r="G23" i="11"/>
  <c r="F27" i="11"/>
  <c r="F26" i="11"/>
  <c r="F25" i="11"/>
  <c r="F24" i="11"/>
  <c r="F23" i="11"/>
  <c r="G19" i="11"/>
  <c r="G18" i="11"/>
  <c r="G17" i="11"/>
  <c r="G16" i="11"/>
  <c r="G15" i="11"/>
  <c r="F19" i="11"/>
  <c r="F18" i="11"/>
  <c r="F17" i="11"/>
  <c r="F16" i="11"/>
  <c r="F15" i="11"/>
  <c r="G11" i="11"/>
  <c r="G10" i="11"/>
  <c r="G9" i="11"/>
  <c r="G8" i="11"/>
  <c r="G7" i="11"/>
  <c r="F11" i="11"/>
  <c r="F10" i="11"/>
  <c r="F9" i="11"/>
  <c r="F8" i="11"/>
  <c r="F7" i="11"/>
  <c r="G35" i="10"/>
  <c r="G34" i="10"/>
  <c r="G33" i="10"/>
  <c r="G32" i="10"/>
  <c r="G31" i="10"/>
  <c r="F35" i="10"/>
  <c r="F34" i="10"/>
  <c r="F33" i="10"/>
  <c r="F32" i="10"/>
  <c r="F31" i="10"/>
  <c r="G27" i="10"/>
  <c r="G26" i="10"/>
  <c r="G25" i="10"/>
  <c r="G24" i="10"/>
  <c r="G23" i="10"/>
  <c r="F27" i="10"/>
  <c r="F26" i="10"/>
  <c r="F25" i="10"/>
  <c r="F24" i="10"/>
  <c r="F23" i="10"/>
  <c r="G19" i="10"/>
  <c r="G18" i="10"/>
  <c r="G17" i="10"/>
  <c r="G16" i="10"/>
  <c r="G15" i="10"/>
  <c r="F19" i="10"/>
  <c r="F18" i="10"/>
  <c r="F17" i="10"/>
  <c r="F16" i="10"/>
  <c r="F15" i="10"/>
  <c r="G11" i="10"/>
  <c r="G10" i="10"/>
  <c r="G9" i="10"/>
  <c r="G8" i="10"/>
  <c r="G7" i="10"/>
  <c r="F11" i="10"/>
  <c r="F10" i="10"/>
  <c r="F9" i="10"/>
  <c r="F8" i="10"/>
  <c r="F7" i="10"/>
  <c r="G32" i="21"/>
  <c r="G31" i="21"/>
  <c r="G30" i="21"/>
  <c r="G29" i="21"/>
  <c r="F32" i="21"/>
  <c r="F31" i="21"/>
  <c r="F30" i="21"/>
  <c r="F29" i="21"/>
  <c r="G25" i="21"/>
  <c r="G24" i="21"/>
  <c r="G23" i="21"/>
  <c r="G22" i="21"/>
  <c r="F25" i="21"/>
  <c r="F24" i="21"/>
  <c r="F23" i="21"/>
  <c r="F22" i="21"/>
  <c r="G18" i="21"/>
  <c r="G17" i="21"/>
  <c r="G16" i="21"/>
  <c r="G15" i="21"/>
  <c r="F18" i="21"/>
  <c r="F17" i="21"/>
  <c r="F16" i="21"/>
  <c r="F15" i="21"/>
  <c r="G11" i="21"/>
  <c r="G10" i="21"/>
  <c r="G9" i="21"/>
  <c r="G8" i="21"/>
  <c r="G7" i="21"/>
  <c r="F11" i="21"/>
  <c r="F10" i="21"/>
  <c r="F9" i="21"/>
  <c r="F8" i="21"/>
  <c r="F7" i="21"/>
  <c r="G47" i="8"/>
  <c r="G46" i="8"/>
  <c r="G45" i="8"/>
  <c r="G44" i="8"/>
  <c r="G43" i="8"/>
  <c r="G42" i="8"/>
  <c r="G41" i="8"/>
  <c r="G40" i="8"/>
  <c r="F47" i="8"/>
  <c r="F46" i="8"/>
  <c r="F45" i="8"/>
  <c r="F44" i="8"/>
  <c r="F43" i="8"/>
  <c r="F42" i="8"/>
  <c r="F41" i="8"/>
  <c r="F40" i="8"/>
  <c r="G36" i="8"/>
  <c r="G35" i="8"/>
  <c r="G34" i="8"/>
  <c r="G33" i="8"/>
  <c r="G32" i="8"/>
  <c r="G31" i="8"/>
  <c r="G30" i="8"/>
  <c r="G29" i="8"/>
  <c r="F36" i="8"/>
  <c r="F35" i="8"/>
  <c r="F34" i="8"/>
  <c r="F33" i="8"/>
  <c r="F32" i="8"/>
  <c r="F31" i="8"/>
  <c r="F30" i="8"/>
  <c r="F29" i="8"/>
  <c r="G25" i="8"/>
  <c r="G24" i="8"/>
  <c r="G23" i="8"/>
  <c r="G22" i="8"/>
  <c r="G21" i="8"/>
  <c r="G20" i="8"/>
  <c r="G19" i="8"/>
  <c r="G18" i="8"/>
  <c r="F25" i="8"/>
  <c r="F24" i="8"/>
  <c r="F23" i="8"/>
  <c r="F22" i="8"/>
  <c r="F21" i="8"/>
  <c r="F20" i="8"/>
  <c r="F19" i="8"/>
  <c r="F18" i="8"/>
  <c r="G14" i="8"/>
  <c r="G13" i="8"/>
  <c r="G12" i="8"/>
  <c r="G11" i="8"/>
  <c r="G10" i="8"/>
  <c r="G9" i="8"/>
  <c r="G8" i="8"/>
  <c r="G7" i="8"/>
  <c r="F14" i="8"/>
  <c r="F13" i="8"/>
  <c r="F12" i="8"/>
  <c r="F11" i="8"/>
  <c r="F10" i="8"/>
  <c r="F9" i="8"/>
  <c r="F8" i="8"/>
  <c r="F7" i="8"/>
  <c r="G35" i="2" l="1"/>
  <c r="G34" i="2"/>
  <c r="G33" i="2"/>
  <c r="G32" i="2"/>
  <c r="G31" i="2"/>
  <c r="F35" i="2"/>
  <c r="F34" i="2"/>
  <c r="F33" i="2"/>
  <c r="F32" i="2"/>
  <c r="F31" i="2"/>
  <c r="G27" i="2"/>
  <c r="G26" i="2"/>
  <c r="G25" i="2"/>
  <c r="G24" i="2"/>
  <c r="G23" i="2"/>
  <c r="F27" i="2"/>
  <c r="F26" i="2"/>
  <c r="F25" i="2"/>
  <c r="F24" i="2"/>
  <c r="F23" i="2"/>
  <c r="G19" i="2"/>
  <c r="G18" i="2"/>
  <c r="G17" i="2"/>
  <c r="G16" i="2"/>
  <c r="G15" i="2"/>
  <c r="F19" i="2"/>
  <c r="F18" i="2"/>
  <c r="F17" i="2"/>
  <c r="F16" i="2"/>
  <c r="F15" i="2"/>
  <c r="G11" i="2"/>
  <c r="G10" i="2"/>
  <c r="G9" i="2"/>
  <c r="G8" i="2"/>
  <c r="G7" i="2"/>
  <c r="F11" i="2"/>
  <c r="F10" i="2"/>
  <c r="F9" i="2"/>
  <c r="F8" i="2"/>
  <c r="F7" i="2"/>
  <c r="G39" i="5"/>
  <c r="G38" i="5"/>
  <c r="G37" i="5"/>
  <c r="G36" i="5"/>
  <c r="G35" i="5"/>
  <c r="G34" i="5"/>
  <c r="F39" i="5"/>
  <c r="F38" i="5"/>
  <c r="F37" i="5"/>
  <c r="F36" i="5"/>
  <c r="F35" i="5"/>
  <c r="F34" i="5"/>
  <c r="G30" i="5"/>
  <c r="G29" i="5"/>
  <c r="G28" i="5"/>
  <c r="G27" i="5"/>
  <c r="G26" i="5"/>
  <c r="G25" i="5"/>
  <c r="F30" i="5"/>
  <c r="F29" i="5"/>
  <c r="F28" i="5"/>
  <c r="F27" i="5"/>
  <c r="F26" i="5"/>
  <c r="F25" i="5"/>
  <c r="G21" i="5"/>
  <c r="G20" i="5"/>
  <c r="G19" i="5"/>
  <c r="G18" i="5"/>
  <c r="G17" i="5"/>
  <c r="G16" i="5"/>
  <c r="F21" i="5"/>
  <c r="F20" i="5"/>
  <c r="F19" i="5"/>
  <c r="F18" i="5"/>
  <c r="F17" i="5"/>
  <c r="F16" i="5"/>
  <c r="G12" i="5"/>
  <c r="G11" i="5"/>
  <c r="G10" i="5"/>
  <c r="G9" i="5"/>
  <c r="G8" i="5"/>
  <c r="G7" i="5"/>
  <c r="F12" i="5"/>
  <c r="F11" i="5"/>
  <c r="F10" i="5"/>
  <c r="F9" i="5"/>
  <c r="F8" i="5"/>
  <c r="F7" i="5"/>
  <c r="G43" i="4"/>
  <c r="G42" i="4"/>
  <c r="G41" i="4"/>
  <c r="G40" i="4"/>
  <c r="G39" i="4"/>
  <c r="G38" i="4"/>
  <c r="G37" i="4"/>
  <c r="F43" i="4"/>
  <c r="F42" i="4"/>
  <c r="F41" i="4"/>
  <c r="F40" i="4"/>
  <c r="F39" i="4"/>
  <c r="F38" i="4"/>
  <c r="F37" i="4"/>
  <c r="G33" i="4"/>
  <c r="G32" i="4"/>
  <c r="G31" i="4"/>
  <c r="G30" i="4"/>
  <c r="G29" i="4"/>
  <c r="G28" i="4"/>
  <c r="G27" i="4"/>
  <c r="F33" i="4"/>
  <c r="F32" i="4"/>
  <c r="F31" i="4"/>
  <c r="F30" i="4"/>
  <c r="F29" i="4"/>
  <c r="F28" i="4"/>
  <c r="F27" i="4"/>
  <c r="G23" i="4"/>
  <c r="G22" i="4"/>
  <c r="G21" i="4"/>
  <c r="G20" i="4"/>
  <c r="G19" i="4"/>
  <c r="G18" i="4"/>
  <c r="G17" i="4"/>
  <c r="F23" i="4"/>
  <c r="F22" i="4"/>
  <c r="F21" i="4"/>
  <c r="F20" i="4"/>
  <c r="F19" i="4"/>
  <c r="F18" i="4"/>
  <c r="F17" i="4"/>
  <c r="G13" i="4"/>
  <c r="G12" i="4"/>
  <c r="G11" i="4"/>
  <c r="G10" i="4"/>
  <c r="G9" i="4"/>
  <c r="G8" i="4"/>
  <c r="G7" i="4"/>
  <c r="F13" i="4"/>
  <c r="F12" i="4"/>
  <c r="F11" i="4"/>
  <c r="F10" i="4"/>
  <c r="F9" i="4"/>
  <c r="F8" i="4"/>
  <c r="F7" i="4"/>
  <c r="G43" i="3"/>
  <c r="G42" i="3"/>
  <c r="G41" i="3"/>
  <c r="G40" i="3"/>
  <c r="G39" i="3"/>
  <c r="G38" i="3"/>
  <c r="G37" i="3"/>
  <c r="F43" i="3"/>
  <c r="F42" i="3"/>
  <c r="F41" i="3"/>
  <c r="F40" i="3"/>
  <c r="F39" i="3"/>
  <c r="F38" i="3"/>
  <c r="F37" i="3"/>
  <c r="G33" i="3"/>
  <c r="G32" i="3"/>
  <c r="G31" i="3"/>
  <c r="G30" i="3"/>
  <c r="G29" i="3"/>
  <c r="G28" i="3"/>
  <c r="G27" i="3"/>
  <c r="F33" i="3"/>
  <c r="F32" i="3"/>
  <c r="F31" i="3"/>
  <c r="F30" i="3"/>
  <c r="F29" i="3"/>
  <c r="F28" i="3"/>
  <c r="F27" i="3"/>
  <c r="G23" i="3"/>
  <c r="G22" i="3"/>
  <c r="G21" i="3"/>
  <c r="G20" i="3"/>
  <c r="G19" i="3"/>
  <c r="G18" i="3"/>
  <c r="G17" i="3"/>
  <c r="F23" i="3"/>
  <c r="F22" i="3"/>
  <c r="F21" i="3"/>
  <c r="F20" i="3"/>
  <c r="F19" i="3"/>
  <c r="F18" i="3"/>
  <c r="F17" i="3"/>
  <c r="G13" i="3"/>
  <c r="G12" i="3"/>
  <c r="G11" i="3"/>
  <c r="G10" i="3"/>
  <c r="G9" i="3"/>
  <c r="G8" i="3"/>
  <c r="G7" i="3"/>
  <c r="F13" i="3"/>
  <c r="F12" i="3"/>
  <c r="F11" i="3"/>
  <c r="F10" i="3"/>
  <c r="F9" i="3"/>
  <c r="F8" i="3"/>
  <c r="F7" i="3"/>
  <c r="G39" i="6"/>
  <c r="G38" i="6"/>
  <c r="G37" i="6"/>
  <c r="G36" i="6"/>
  <c r="G35" i="6"/>
  <c r="G34" i="6"/>
  <c r="F39" i="6"/>
  <c r="F38" i="6"/>
  <c r="F37" i="6"/>
  <c r="F36" i="6"/>
  <c r="F35" i="6"/>
  <c r="F34" i="6"/>
  <c r="G30" i="6"/>
  <c r="G29" i="6"/>
  <c r="G28" i="6"/>
  <c r="G27" i="6"/>
  <c r="G26" i="6"/>
  <c r="G25" i="6"/>
  <c r="F30" i="6"/>
  <c r="F29" i="6"/>
  <c r="F28" i="6"/>
  <c r="F27" i="6"/>
  <c r="F26" i="6"/>
  <c r="F25" i="6"/>
  <c r="G21" i="6"/>
  <c r="G20" i="6"/>
  <c r="G19" i="6"/>
  <c r="G18" i="6"/>
  <c r="G17" i="6"/>
  <c r="G16" i="6"/>
  <c r="F21" i="6"/>
  <c r="F20" i="6"/>
  <c r="F19" i="6"/>
  <c r="F18" i="6"/>
  <c r="F17" i="6"/>
  <c r="F16" i="6"/>
  <c r="G12" i="6"/>
  <c r="G11" i="6"/>
  <c r="G10" i="6"/>
  <c r="G9" i="6"/>
  <c r="G8" i="6"/>
  <c r="G7" i="6"/>
  <c r="F12" i="6"/>
  <c r="F11" i="6"/>
  <c r="F10" i="6"/>
  <c r="F9" i="6"/>
  <c r="F8" i="6"/>
  <c r="F7" i="6"/>
  <c r="G43" i="17"/>
  <c r="G42" i="17"/>
  <c r="G41" i="17"/>
  <c r="G40" i="17"/>
  <c r="G39" i="17"/>
  <c r="G38" i="17"/>
  <c r="G37" i="17"/>
  <c r="F43" i="17"/>
  <c r="F42" i="17"/>
  <c r="F41" i="17"/>
  <c r="F40" i="17"/>
  <c r="F39" i="17"/>
  <c r="F38" i="17"/>
  <c r="F37" i="17"/>
  <c r="G33" i="17"/>
  <c r="G32" i="17"/>
  <c r="G31" i="17"/>
  <c r="G30" i="17"/>
  <c r="G29" i="17"/>
  <c r="G28" i="17"/>
  <c r="G27" i="17"/>
  <c r="F33" i="17"/>
  <c r="F32" i="17"/>
  <c r="F31" i="17"/>
  <c r="F30" i="17"/>
  <c r="F29" i="17"/>
  <c r="F28" i="17"/>
  <c r="F27" i="17"/>
  <c r="G23" i="17"/>
  <c r="G22" i="17"/>
  <c r="G21" i="17"/>
  <c r="G20" i="17"/>
  <c r="G19" i="17"/>
  <c r="G18" i="17"/>
  <c r="G17" i="17"/>
  <c r="F23" i="17"/>
  <c r="F22" i="17"/>
  <c r="F21" i="17"/>
  <c r="F20" i="17"/>
  <c r="F19" i="17"/>
  <c r="F18" i="17"/>
  <c r="F17" i="17"/>
  <c r="G13" i="17"/>
  <c r="G12" i="17"/>
  <c r="G11" i="17"/>
  <c r="G10" i="17"/>
  <c r="G9" i="17"/>
  <c r="G8" i="17"/>
  <c r="G7" i="17"/>
  <c r="F13" i="17"/>
  <c r="F12" i="17"/>
  <c r="F11" i="17"/>
  <c r="F10" i="17"/>
  <c r="F9" i="17"/>
  <c r="F8" i="17"/>
  <c r="F7" i="17"/>
  <c r="H37" i="10" l="1"/>
  <c r="E37" i="10"/>
  <c r="D37" i="10"/>
</calcChain>
</file>

<file path=xl/sharedStrings.xml><?xml version="1.0" encoding="utf-8"?>
<sst xmlns="http://schemas.openxmlformats.org/spreadsheetml/2006/main" count="988" uniqueCount="142">
  <si>
    <t>Totals</t>
  </si>
  <si>
    <t>Dones 10 primers llocs</t>
  </si>
  <si>
    <t>BARCELONA</t>
  </si>
  <si>
    <t>Dones cap de llista</t>
  </si>
  <si>
    <t>GIRONA</t>
  </si>
  <si>
    <t>LLEIDA</t>
  </si>
  <si>
    <t>TARRAGONA</t>
  </si>
  <si>
    <t xml:space="preserve">Totals </t>
  </si>
  <si>
    <t>Partit Socialista Unificat de Catalunya (PSUC)</t>
  </si>
  <si>
    <t>Partido Socialista de Andalucía-Partido Andaluz (PSA)</t>
  </si>
  <si>
    <t>Coalició Convergència i Unió (CDC- UDC)</t>
  </si>
  <si>
    <t>Partit dels Socialistes de Catalunya (PSC -PSOE)</t>
  </si>
  <si>
    <t>Esquerra Republicana de Catalunya (ERC)</t>
  </si>
  <si>
    <t>Centristes de Catalunya (CC- UCD)</t>
  </si>
  <si>
    <t>Partido Socialista de Andalucía (PSA)</t>
  </si>
  <si>
    <t>Coalició electoral Convergència i Unió (CiU)</t>
  </si>
  <si>
    <t>Alianza Popular en coalición con Partido Demócrata Popular y Unión Liberal (AP -PDP-UL)</t>
  </si>
  <si>
    <t xml:space="preserve"> Partit Socialista Unificat de Catalunya (PSUC)</t>
  </si>
  <si>
    <t>Convergència i Unió (CiU)</t>
  </si>
  <si>
    <t>Iniciativa per Catalunya (IC)</t>
  </si>
  <si>
    <t>Federación de Alianza Popular (AP)</t>
  </si>
  <si>
    <t>Centre Democràtic i Social (CDS)</t>
  </si>
  <si>
    <t>Iniciativa per Catalunya</t>
  </si>
  <si>
    <t xml:space="preserve">Esquerra Republicana de Catalunya </t>
  </si>
  <si>
    <t>Centre Democràtic i Social</t>
  </si>
  <si>
    <t>Federación de partidos de  Alianza Popular</t>
  </si>
  <si>
    <t>Iniciativa per Catalunya (IC) (PSUC-PCC-ENE)</t>
  </si>
  <si>
    <t>Federación de partidos de Alianza Popular (AP)</t>
  </si>
  <si>
    <t>Partit Popular (PP)</t>
  </si>
  <si>
    <t>Partit Convergència i Unió (CiU)</t>
  </si>
  <si>
    <t>Partit Partit dels Socialistes de Catalunya (PSC -PSOE)</t>
  </si>
  <si>
    <t>Partit Partit Popular (PP)</t>
  </si>
  <si>
    <t>Partit Esquerra Republicana de Catalunya (ERC)</t>
  </si>
  <si>
    <t>Partit Iniciativa per Catalunya - Els Verds (IC-EV)</t>
  </si>
  <si>
    <t>Coalició Convergència i Unió (CiU)</t>
  </si>
  <si>
    <t>Iniciativa per Catalunya - Els Verds (IC-EV)</t>
  </si>
  <si>
    <t>Partit dels Socialistes de Catalunya  - Ciutadans pel Canvi - Iniciativa per Catalunya-Verds PSC (PSC -PSOE) -CIPC-IC-V</t>
  </si>
  <si>
    <t>Partit dels Socialistes de Catalunya (PSC -PSOE)  - Ciutadans pel Canvi (CIPC) - Iniciativa per Catalunya-Verds (IC-V)</t>
  </si>
  <si>
    <t>Partit Popular /Partido Popular (PP)</t>
  </si>
  <si>
    <t>Ciutadans - Partido de la Ciudadanía (Cs)</t>
  </si>
  <si>
    <t>En Comú Podem - Podem en Comú (ECP- PEC)</t>
  </si>
  <si>
    <t>Junts per Catalunya (JxCat)</t>
  </si>
  <si>
    <t>Candidatura d'Unitat Popular- Un nou cicle per guanyar (CUP-G)</t>
  </si>
  <si>
    <t>Partit dels Socialistes de Catalunya (PSC -PSOE) - (PSC)</t>
  </si>
  <si>
    <t>Partit dels Socialistes de Catalunya (PSC -PSOE) (PSC)</t>
  </si>
  <si>
    <t>Partit Popular /Partido Popular</t>
  </si>
  <si>
    <t xml:space="preserve">Ciutadans - Partido de la Ciudadanía </t>
  </si>
  <si>
    <t>Esquerra Republicana de Catalunya</t>
  </si>
  <si>
    <t xml:space="preserve">Candidatura d'Unitat Popular- Un nou cicle per guanyar </t>
  </si>
  <si>
    <t>En Comú Podem - Podem en Comú</t>
  </si>
  <si>
    <t>Junts per Catalunya</t>
  </si>
  <si>
    <t>Partit Popular de Catalunya (PPC)</t>
  </si>
  <si>
    <t>Partit dels Socialistes de Catalunya - Ciutadans pel Canvi (PSC(PSC-PSOE)-CpC)</t>
  </si>
  <si>
    <t>Partit dels Socialistes de Catalunya - Ciutadans pel Canvi (PSC-CpC)</t>
  </si>
  <si>
    <t xml:space="preserve"> Esquerra Republicana de Catalunya (ERC)</t>
  </si>
  <si>
    <t>Iniciativa per Catalunya Verds - Esquerra Alternativa (ICV-EA)</t>
  </si>
  <si>
    <t>Iniciativa per Catalunya Verds - Esquerra Alternativa</t>
  </si>
  <si>
    <t>Convergència i Unió</t>
  </si>
  <si>
    <t>Partit Popular</t>
  </si>
  <si>
    <t xml:space="preserve">Partit dels Socialistes de Catalunya - Ciutadans pel Canvi </t>
  </si>
  <si>
    <t>Partit dels Socialistes de Catalunya (PSC-PSOE) - Ciutadans pel Canvi (PSC-CPC)</t>
  </si>
  <si>
    <t>Iniciativa per Catalunya Verds - Esquerra Unida i Alternativa (ICV-EUiA)</t>
  </si>
  <si>
    <t xml:space="preserve">Partit dels Socialistes de Catalunya (PSC-PSOE) - Ciutadans pel Canvi </t>
  </si>
  <si>
    <t>Partit dels Socialistes de Catalunya (PSC-PSOE) (PSC)</t>
  </si>
  <si>
    <t>Iniciativa per Catalunya Verds-Esquerra Unida i Alternativa (ICV-EUIA)</t>
  </si>
  <si>
    <t>Solidaritat Catalana per la Independència (SI)</t>
  </si>
  <si>
    <t>Esquerra Republicana de Catalunya (Esquerra)</t>
  </si>
  <si>
    <t>Ciutadans-Partido de la Ciudadanía (C’S)</t>
  </si>
  <si>
    <t>Ciutadans-Partido de la Ciudadanía  (C’S)</t>
  </si>
  <si>
    <t xml:space="preserve">Partit dels Socialistes de Catalunya (PSC-PSOE) </t>
  </si>
  <si>
    <t>Solidaritat Catalana per la Independència</t>
  </si>
  <si>
    <t>Esquerra Republicana de Catalunya (ERC/Esquerra)</t>
  </si>
  <si>
    <t>Partit Popular Catalunya (PP)</t>
  </si>
  <si>
    <t>Candidatura d’Unitat Popular - Alternativa d’Esquerres (CUP-Alternativa d’Esquerres)</t>
  </si>
  <si>
    <t>Esquerra Republicana de Catalunya-Catalunya Sí (ERC-CAT Sí)</t>
  </si>
  <si>
    <t>Esquerra Republicana de Catalunya-Catalunya Sí (Esquerra-CAT Sí)</t>
  </si>
  <si>
    <t>Junts pel Sí (JxSí)</t>
  </si>
  <si>
    <t>Partit Popular / Partido Popular (PP)</t>
  </si>
  <si>
    <t>Candidatura d’Unitat Popular (CUP)</t>
  </si>
  <si>
    <t>Partit Popular  (PP)</t>
  </si>
  <si>
    <t>Catalunya Sí que es Pot (CatSíqueesPot)</t>
  </si>
  <si>
    <t>Partido Popular (PP)</t>
  </si>
  <si>
    <t>Ciutadans-Partido de la Ciudadanía (C’s)</t>
  </si>
  <si>
    <t>Esquerra Republicana- Catalunya Sí (ERC-CatSí)</t>
  </si>
  <si>
    <t>Catalunya en Comú - Podem (CatComú-Podem)</t>
  </si>
  <si>
    <t>Junts per Catalunya (JUNTSxCAT)</t>
  </si>
  <si>
    <t>Partit Popular de Lleida (PP)</t>
  </si>
  <si>
    <t>Partit dels Socialistes de Catalunya (PSC-PSOE)</t>
  </si>
  <si>
    <t>Partido Popular / Partit Popular (PP)</t>
  </si>
  <si>
    <t>Esquerra Republicana de Catalunya - Catalunya Sí (ERC-CatSí)</t>
  </si>
  <si>
    <t>VOX</t>
  </si>
  <si>
    <t>Es mantenen els noms de les candidatures tal com surten publicats al DOGC</t>
  </si>
  <si>
    <t>Dades llistes electorals 2017. Els/les suplents no estan comptabilitzats</t>
  </si>
  <si>
    <t>Dades llistes electorals 2015. Els/les suplents no estan comptabilitzats</t>
  </si>
  <si>
    <t>Dades llistes electorals 2012. Els/les suplents no estan comptabilitzats</t>
  </si>
  <si>
    <t>Dades llistes electorals 2010. Els/les suplents no estan comptabilitzats</t>
  </si>
  <si>
    <t>Dades llistes electorals 2006. Els/les suplents no estan comptabilitzats</t>
  </si>
  <si>
    <t>Dades llistes electorals 2003. Els/les suplents no estan comptabilitzats</t>
  </si>
  <si>
    <t>Dades llistes electorals 1999. Els/les suplents no estan comptabilitzats</t>
  </si>
  <si>
    <t>Dades llistes electorals 1995. Els/les suplents no estan comptabilitzats</t>
  </si>
  <si>
    <t>Dades llistes electorals 1992. Els/les suplents no estan comptabilitzats</t>
  </si>
  <si>
    <t>Dades llistes electorals 1988. Els/les suplents no estan comptabilitzats</t>
  </si>
  <si>
    <t>Dades llistes electorals 1984. Els/les suplents no estan comptabilitzats</t>
  </si>
  <si>
    <t>Dades llistes electorals 1980. Els/les suplents no estan comptabilitzats</t>
  </si>
  <si>
    <t xml:space="preserve">Dones </t>
  </si>
  <si>
    <t xml:space="preserve">Homes </t>
  </si>
  <si>
    <t>Homes</t>
  </si>
  <si>
    <t xml:space="preserve">Homes  </t>
  </si>
  <si>
    <t>Dones</t>
  </si>
  <si>
    <t>Titulars</t>
  </si>
  <si>
    <t>Dones %</t>
  </si>
  <si>
    <t>Homes %</t>
  </si>
  <si>
    <t>Homes 10 primers llocs</t>
  </si>
  <si>
    <t>Homes cap de llista</t>
  </si>
  <si>
    <t>Dades llistes electorals 2021. Els/les suplents no estan comptabilitzats</t>
  </si>
  <si>
    <t>Partit dels Socialistes de Catalunya (PSC -PSOE) - Ciutadans pel Canvi</t>
  </si>
  <si>
    <t>Partit Iniciativa per Catalunya - Verds</t>
  </si>
  <si>
    <t>Proporció de dones i homes a les llistes electorals dels partits polítics amb representació parlamentària. No es comptabilitza l'apartat de suplents</t>
  </si>
  <si>
    <t>TOTAL TITULARS DE LES QUATRE CIRCUMSCRIPCIONS</t>
  </si>
  <si>
    <t>Total</t>
  </si>
  <si>
    <t xml:space="preserve">Total </t>
  </si>
  <si>
    <t>1980. LLISTES ELECTORALS</t>
  </si>
  <si>
    <t>1984. LLISTES ELECTORALS</t>
  </si>
  <si>
    <t>1988. LLISTES ELECTORALS</t>
  </si>
  <si>
    <t>1992. LLISTES ELECTORALS</t>
  </si>
  <si>
    <t>1995. LLISTES ELECTORALS</t>
  </si>
  <si>
    <t>2003. LLISTES ELECTORALS</t>
  </si>
  <si>
    <t>2006. LLISTES ELECTORALS</t>
  </si>
  <si>
    <t>2010. LLISTES ELECTORALS</t>
  </si>
  <si>
    <t>2012. LLISTES ELCTORALS</t>
  </si>
  <si>
    <t>2015. LLISTES ELECTORALS</t>
  </si>
  <si>
    <t>2017. LLISTES ELECTORALS</t>
  </si>
  <si>
    <t>2021. LLISTES ELECTORALS</t>
  </si>
  <si>
    <t>1999. LLISTES ELECTORALS</t>
  </si>
  <si>
    <t>2024. LLISTES ELECTORALS</t>
  </si>
  <si>
    <t>Dades llistes electorals 2024. Els/les suplents no estan comptabilitzats</t>
  </si>
  <si>
    <t>Comuns Sumar (Comuns Sumar)</t>
  </si>
  <si>
    <t>VOX (VOX)</t>
  </si>
  <si>
    <t>Junts + Carles Puigdemont per Catalunya - Junts + (Cat-Junts+)</t>
  </si>
  <si>
    <t>Candidatura d'Unitat Popular - Defensem la Terra (CUP - DT)</t>
  </si>
  <si>
    <t>Aliança Catalana (Aliança.Cat)</t>
  </si>
  <si>
    <t>Esquerra Republicana de Catalunya (ERC / Esquerra)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</si>
</sst>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Calibri (Cuerpo)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1"/>
      <name val="Calibri"/>
      <family val="2"/>
    </font>
    <font>
      <sz val="11"/>
      <color rgb="FF7030A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1">
    <border>
      <left/>
      <right/>
      <top/>
      <bottom/>
      <diagonal/>
    </border>
    <border>
      <left/>
      <right/>
      <top style="double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ill="1"/>
    <xf numFmtId="0" fontId="2" fillId="0" borderId="0" xfId="0" applyFont="1" applyFill="1"/>
    <xf numFmtId="0" fontId="4" fillId="0" borderId="0" xfId="0" applyFont="1"/>
    <xf numFmtId="0" fontId="3" fillId="0" borderId="0" xfId="0" applyFont="1" applyFill="1"/>
    <xf numFmtId="0" fontId="1" fillId="0" borderId="0" xfId="0" applyFont="1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/>
    <xf numFmtId="0" fontId="7" fillId="0" borderId="0" xfId="0" applyFont="1" applyFill="1"/>
    <xf numFmtId="0" fontId="0" fillId="3" borderId="0" xfId="0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3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/>
    <xf numFmtId="0" fontId="0" fillId="0" borderId="0" xfId="0" applyFill="1" applyAlignment="1">
      <alignment horizontal="center"/>
    </xf>
    <xf numFmtId="0" fontId="10" fillId="0" borderId="0" xfId="0" applyFont="1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Alignment="1"/>
    <xf numFmtId="0" fontId="0" fillId="0" borderId="0" xfId="0" applyAlignment="1"/>
    <xf numFmtId="0" fontId="10" fillId="0" borderId="0" xfId="0" applyFont="1" applyAlignment="1"/>
    <xf numFmtId="0" fontId="16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9" fillId="0" borderId="0" xfId="0" applyFont="1" applyFill="1"/>
    <xf numFmtId="0" fontId="18" fillId="0" borderId="0" xfId="0" applyFont="1" applyFill="1"/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" xfId="0" applyFont="1" applyFill="1" applyBorder="1"/>
    <xf numFmtId="0" fontId="4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Fill="1"/>
    <xf numFmtId="0" fontId="10" fillId="0" borderId="0" xfId="0" applyFont="1" applyFill="1"/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10" fontId="0" fillId="5" borderId="0" xfId="2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10" fontId="13" fillId="5" borderId="0" xfId="2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0" fontId="0" fillId="0" borderId="7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26" fillId="6" borderId="4" xfId="2" applyNumberFormat="1" applyFont="1" applyFill="1" applyBorder="1" applyAlignment="1">
      <alignment horizontal="center" vertical="center"/>
    </xf>
    <xf numFmtId="10" fontId="25" fillId="0" borderId="8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0" fillId="0" borderId="0" xfId="0" applyFont="1" applyAlignment="1"/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1" defaultTableStyle="Estilo de tabla 1" defaultPivotStyle="PivotStyleLight16">
    <tableStyle name="Estilo de tabla 1" pivot="0" count="0"/>
  </tableStyles>
  <colors>
    <mruColors>
      <color rgb="FFFFFFCC"/>
      <color rgb="FF7DDDFF"/>
      <color rgb="FFC7A1E3"/>
      <color rgb="FFB07BD7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topLeftCell="A4" workbookViewId="0">
      <selection activeCell="O33" sqref="O33"/>
    </sheetView>
  </sheetViews>
  <sheetFormatPr baseColWidth="10" defaultColWidth="10.7109375" defaultRowHeight="15"/>
  <cols>
    <col min="1" max="1" width="3.7109375" style="37" customWidth="1"/>
    <col min="2" max="2" width="59.7109375" style="86" bestFit="1" customWidth="1"/>
    <col min="3" max="5" width="9.5703125" style="37" customWidth="1"/>
    <col min="6" max="7" width="10.42578125" style="37" customWidth="1"/>
    <col min="8" max="9" width="21.7109375" style="37" customWidth="1"/>
    <col min="10" max="11" width="18.7109375" style="37" customWidth="1"/>
    <col min="12" max="16384" width="10.7109375" style="37"/>
  </cols>
  <sheetData>
    <row r="1" spans="2:11" ht="30" customHeight="1"/>
    <row r="2" spans="2:11" ht="30" customHeight="1">
      <c r="B2" s="114"/>
      <c r="C2" s="118"/>
    </row>
    <row r="3" spans="2:11" ht="30" customHeight="1">
      <c r="B3" s="117" t="s">
        <v>134</v>
      </c>
      <c r="C3" s="119"/>
    </row>
    <row r="4" spans="2:11" ht="30" customHeight="1" thickBot="1">
      <c r="B4" s="115"/>
      <c r="C4" s="119"/>
    </row>
    <row r="5" spans="2:11" ht="30" customHeight="1" thickBot="1">
      <c r="B5" s="45" t="s">
        <v>2</v>
      </c>
      <c r="C5" s="90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1" ht="16.149999999999999" customHeight="1">
      <c r="B6" s="104"/>
      <c r="C6" s="91">
        <v>85</v>
      </c>
      <c r="D6" s="160"/>
      <c r="E6" s="160"/>
      <c r="F6" s="160"/>
      <c r="G6" s="160"/>
      <c r="H6" s="160"/>
      <c r="I6" s="160"/>
      <c r="J6" s="160"/>
      <c r="K6" s="160"/>
    </row>
    <row r="7" spans="2:11" ht="16.149999999999999" customHeight="1">
      <c r="B7" s="86" t="s">
        <v>44</v>
      </c>
      <c r="D7" s="37">
        <v>42</v>
      </c>
      <c r="E7" s="37">
        <v>43</v>
      </c>
      <c r="F7" s="39">
        <f>+D7/$C$6</f>
        <v>0.49411764705882355</v>
      </c>
      <c r="G7" s="39">
        <f>+E7/$C$6</f>
        <v>0.50588235294117645</v>
      </c>
      <c r="H7" s="37">
        <v>5</v>
      </c>
      <c r="I7" s="37">
        <v>5</v>
      </c>
      <c r="J7" s="37">
        <v>0</v>
      </c>
      <c r="K7" s="37">
        <v>1</v>
      </c>
    </row>
    <row r="8" spans="2:11" ht="16.149999999999999" customHeight="1">
      <c r="B8" s="86" t="s">
        <v>138</v>
      </c>
      <c r="D8" s="37">
        <v>42</v>
      </c>
      <c r="E8" s="37">
        <v>43</v>
      </c>
      <c r="F8" s="39">
        <f t="shared" ref="F8:F14" si="0">+D8/$C$6</f>
        <v>0.49411764705882355</v>
      </c>
      <c r="G8" s="39">
        <f t="shared" ref="G8:G14" si="1">+E8/$C$6</f>
        <v>0.50588235294117645</v>
      </c>
      <c r="H8" s="37">
        <v>5</v>
      </c>
      <c r="I8" s="37">
        <v>5</v>
      </c>
      <c r="J8" s="37">
        <v>0</v>
      </c>
      <c r="K8" s="37">
        <v>1</v>
      </c>
    </row>
    <row r="9" spans="2:11" ht="16.149999999999999" customHeight="1">
      <c r="B9" s="86" t="s">
        <v>141</v>
      </c>
      <c r="D9" s="37">
        <v>41</v>
      </c>
      <c r="E9" s="37">
        <v>44</v>
      </c>
      <c r="F9" s="39">
        <f t="shared" si="0"/>
        <v>0.4823529411764706</v>
      </c>
      <c r="G9" s="39">
        <f t="shared" si="1"/>
        <v>0.51764705882352946</v>
      </c>
      <c r="H9" s="37">
        <v>5</v>
      </c>
      <c r="I9" s="37">
        <v>5</v>
      </c>
      <c r="J9" s="37">
        <v>0</v>
      </c>
      <c r="K9" s="37">
        <v>1</v>
      </c>
    </row>
    <row r="10" spans="2:11" s="41" customFormat="1" ht="16.149999999999999" customHeight="1">
      <c r="B10" s="86" t="s">
        <v>38</v>
      </c>
      <c r="C10" s="37"/>
      <c r="D10" s="41">
        <v>42</v>
      </c>
      <c r="E10" s="41">
        <v>43</v>
      </c>
      <c r="F10" s="39">
        <f t="shared" si="0"/>
        <v>0.49411764705882355</v>
      </c>
      <c r="G10" s="39">
        <f t="shared" si="1"/>
        <v>0.50588235294117645</v>
      </c>
      <c r="H10" s="41">
        <v>4</v>
      </c>
      <c r="I10" s="41">
        <v>6</v>
      </c>
      <c r="J10" s="41">
        <v>0</v>
      </c>
      <c r="K10" s="41">
        <v>1</v>
      </c>
    </row>
    <row r="11" spans="2:11" ht="16.149999999999999" customHeight="1">
      <c r="B11" s="86" t="s">
        <v>137</v>
      </c>
      <c r="D11" s="37">
        <v>42</v>
      </c>
      <c r="E11" s="37">
        <v>43</v>
      </c>
      <c r="F11" s="39">
        <f t="shared" si="0"/>
        <v>0.49411764705882355</v>
      </c>
      <c r="G11" s="39">
        <f t="shared" si="1"/>
        <v>0.50588235294117645</v>
      </c>
      <c r="H11" s="37">
        <v>5</v>
      </c>
      <c r="I11" s="37">
        <v>5</v>
      </c>
      <c r="J11" s="37">
        <v>0</v>
      </c>
      <c r="K11" s="37">
        <v>1</v>
      </c>
    </row>
    <row r="12" spans="2:11" ht="16.149999999999999" customHeight="1">
      <c r="B12" s="86" t="s">
        <v>136</v>
      </c>
      <c r="D12" s="37">
        <v>43</v>
      </c>
      <c r="E12" s="37">
        <v>42</v>
      </c>
      <c r="F12" s="39">
        <f t="shared" si="0"/>
        <v>0.50588235294117645</v>
      </c>
      <c r="G12" s="39">
        <f t="shared" si="1"/>
        <v>0.49411764705882355</v>
      </c>
      <c r="H12" s="37">
        <v>5</v>
      </c>
      <c r="I12" s="37">
        <v>5</v>
      </c>
      <c r="J12" s="37">
        <v>1</v>
      </c>
      <c r="K12" s="37">
        <v>0</v>
      </c>
    </row>
    <row r="13" spans="2:11" ht="16.149999999999999" customHeight="1">
      <c r="B13" s="86" t="s">
        <v>139</v>
      </c>
      <c r="D13" s="37">
        <v>43</v>
      </c>
      <c r="E13" s="37">
        <v>42</v>
      </c>
      <c r="F13" s="39">
        <f t="shared" si="0"/>
        <v>0.50588235294117645</v>
      </c>
      <c r="G13" s="39">
        <f t="shared" si="1"/>
        <v>0.49411764705882355</v>
      </c>
      <c r="H13" s="37">
        <v>6</v>
      </c>
      <c r="I13" s="37">
        <v>4</v>
      </c>
      <c r="J13" s="37">
        <v>1</v>
      </c>
      <c r="K13" s="37">
        <v>0</v>
      </c>
    </row>
    <row r="14" spans="2:11" ht="16.149999999999999" customHeight="1">
      <c r="B14" s="86" t="s">
        <v>140</v>
      </c>
      <c r="D14" s="37">
        <v>37</v>
      </c>
      <c r="E14" s="37">
        <v>48</v>
      </c>
      <c r="F14" s="39">
        <f t="shared" si="0"/>
        <v>0.43529411764705883</v>
      </c>
      <c r="G14" s="39">
        <f t="shared" si="1"/>
        <v>0.56470588235294117</v>
      </c>
      <c r="H14" s="37">
        <v>4</v>
      </c>
      <c r="I14" s="37">
        <v>6</v>
      </c>
      <c r="J14" s="37">
        <v>0</v>
      </c>
      <c r="K14" s="37">
        <v>1</v>
      </c>
    </row>
    <row r="15" spans="2:11" ht="16.149999999999999" customHeight="1" thickBot="1"/>
    <row r="16" spans="2:11" ht="30" customHeight="1" thickBot="1">
      <c r="B16" s="45" t="s">
        <v>4</v>
      </c>
      <c r="C16" s="79" t="s">
        <v>109</v>
      </c>
      <c r="D16" s="80" t="s">
        <v>104</v>
      </c>
      <c r="E16" s="80" t="s">
        <v>106</v>
      </c>
      <c r="F16" s="80" t="s">
        <v>110</v>
      </c>
      <c r="G16" s="80" t="s">
        <v>111</v>
      </c>
      <c r="H16" s="80" t="s">
        <v>1</v>
      </c>
      <c r="I16" s="80" t="s">
        <v>112</v>
      </c>
      <c r="J16" s="80" t="s">
        <v>3</v>
      </c>
      <c r="K16" s="80" t="s">
        <v>113</v>
      </c>
    </row>
    <row r="17" spans="2:11" ht="16.149999999999999" customHeight="1">
      <c r="B17" s="104"/>
      <c r="C17" s="31">
        <v>17</v>
      </c>
      <c r="D17" s="160"/>
      <c r="E17" s="160"/>
      <c r="F17" s="160"/>
      <c r="G17" s="160"/>
      <c r="H17" s="160"/>
      <c r="I17" s="160"/>
      <c r="J17" s="160"/>
      <c r="K17" s="160"/>
    </row>
    <row r="18" spans="2:11" ht="16.149999999999999" customHeight="1">
      <c r="B18" s="86" t="s">
        <v>44</v>
      </c>
      <c r="D18" s="37">
        <v>9</v>
      </c>
      <c r="E18" s="37">
        <v>8</v>
      </c>
      <c r="F18" s="39">
        <f>+D18/$C$17</f>
        <v>0.52941176470588236</v>
      </c>
      <c r="G18" s="39">
        <f>+E18/$C$17</f>
        <v>0.47058823529411764</v>
      </c>
      <c r="H18" s="37">
        <v>5</v>
      </c>
      <c r="I18" s="37">
        <v>5</v>
      </c>
      <c r="J18" s="37">
        <v>1</v>
      </c>
      <c r="K18" s="37">
        <v>0</v>
      </c>
    </row>
    <row r="19" spans="2:11" ht="16.149999999999999" customHeight="1">
      <c r="B19" s="86" t="s">
        <v>138</v>
      </c>
      <c r="D19" s="37">
        <v>9</v>
      </c>
      <c r="E19" s="37">
        <v>8</v>
      </c>
      <c r="F19" s="39">
        <f t="shared" ref="F19:F25" si="2">+D19/$C$17</f>
        <v>0.52941176470588236</v>
      </c>
      <c r="G19" s="39">
        <f t="shared" ref="G19:G25" si="3">+E19/$C$17</f>
        <v>0.47058823529411764</v>
      </c>
      <c r="H19" s="37">
        <v>6</v>
      </c>
      <c r="I19" s="37">
        <v>4</v>
      </c>
      <c r="J19" s="37">
        <v>0</v>
      </c>
      <c r="K19" s="37">
        <v>1</v>
      </c>
    </row>
    <row r="20" spans="2:11" ht="16.149999999999999" customHeight="1">
      <c r="B20" s="86" t="s">
        <v>141</v>
      </c>
      <c r="D20" s="37">
        <v>8</v>
      </c>
      <c r="E20" s="37">
        <v>9</v>
      </c>
      <c r="F20" s="39">
        <f t="shared" si="2"/>
        <v>0.47058823529411764</v>
      </c>
      <c r="G20" s="39">
        <f t="shared" si="3"/>
        <v>0.52941176470588236</v>
      </c>
      <c r="H20" s="37">
        <v>5</v>
      </c>
      <c r="I20" s="37">
        <v>5</v>
      </c>
      <c r="J20" s="37">
        <v>1</v>
      </c>
      <c r="K20" s="37">
        <v>0</v>
      </c>
    </row>
    <row r="21" spans="2:11" ht="16.149999999999999" customHeight="1">
      <c r="B21" s="86" t="s">
        <v>38</v>
      </c>
      <c r="D21" s="37">
        <v>8</v>
      </c>
      <c r="E21" s="37">
        <v>9</v>
      </c>
      <c r="F21" s="39">
        <f t="shared" si="2"/>
        <v>0.47058823529411764</v>
      </c>
      <c r="G21" s="39">
        <f t="shared" si="3"/>
        <v>0.52941176470588236</v>
      </c>
      <c r="H21" s="37">
        <v>5</v>
      </c>
      <c r="I21" s="37">
        <v>5</v>
      </c>
      <c r="J21" s="37">
        <v>0</v>
      </c>
      <c r="K21" s="37">
        <v>1</v>
      </c>
    </row>
    <row r="22" spans="2:11" ht="16.149999999999999" customHeight="1">
      <c r="B22" s="86" t="s">
        <v>137</v>
      </c>
      <c r="D22" s="37">
        <v>8</v>
      </c>
      <c r="E22" s="37">
        <v>9</v>
      </c>
      <c r="F22" s="39">
        <f t="shared" si="2"/>
        <v>0.47058823529411764</v>
      </c>
      <c r="G22" s="39">
        <f t="shared" si="3"/>
        <v>0.52941176470588236</v>
      </c>
      <c r="H22" s="37">
        <v>4</v>
      </c>
      <c r="I22" s="37">
        <v>6</v>
      </c>
      <c r="J22" s="37">
        <v>0</v>
      </c>
      <c r="K22" s="37">
        <v>1</v>
      </c>
    </row>
    <row r="23" spans="2:11" ht="16.149999999999999" customHeight="1">
      <c r="B23" s="86" t="s">
        <v>136</v>
      </c>
      <c r="D23" s="37">
        <v>8</v>
      </c>
      <c r="E23" s="37">
        <v>9</v>
      </c>
      <c r="F23" s="39">
        <f t="shared" si="2"/>
        <v>0.47058823529411764</v>
      </c>
      <c r="G23" s="39">
        <f t="shared" si="3"/>
        <v>0.52941176470588236</v>
      </c>
      <c r="H23" s="37">
        <v>5</v>
      </c>
      <c r="I23" s="37">
        <v>5</v>
      </c>
      <c r="J23" s="37">
        <v>0</v>
      </c>
      <c r="K23" s="37">
        <v>1</v>
      </c>
    </row>
    <row r="24" spans="2:11" ht="16.149999999999999" customHeight="1">
      <c r="B24" s="86" t="s">
        <v>139</v>
      </c>
      <c r="D24" s="37">
        <v>7</v>
      </c>
      <c r="E24" s="37">
        <v>10</v>
      </c>
      <c r="F24" s="39">
        <f t="shared" si="2"/>
        <v>0.41176470588235292</v>
      </c>
      <c r="G24" s="39">
        <f t="shared" si="3"/>
        <v>0.58823529411764708</v>
      </c>
      <c r="H24" s="37">
        <v>4</v>
      </c>
      <c r="I24" s="37">
        <v>6</v>
      </c>
      <c r="J24" s="37">
        <v>0</v>
      </c>
      <c r="K24" s="37">
        <v>1</v>
      </c>
    </row>
    <row r="25" spans="2:11" ht="16.149999999999999" customHeight="1">
      <c r="B25" s="86" t="s">
        <v>140</v>
      </c>
      <c r="D25" s="37">
        <v>8</v>
      </c>
      <c r="E25" s="37">
        <v>9</v>
      </c>
      <c r="F25" s="39">
        <f t="shared" si="2"/>
        <v>0.47058823529411764</v>
      </c>
      <c r="G25" s="39">
        <f t="shared" si="3"/>
        <v>0.52941176470588236</v>
      </c>
      <c r="H25" s="37">
        <v>5</v>
      </c>
      <c r="I25" s="37">
        <v>5</v>
      </c>
      <c r="J25" s="37">
        <v>1</v>
      </c>
      <c r="K25" s="37">
        <v>0</v>
      </c>
    </row>
    <row r="26" spans="2:11" ht="16.149999999999999" customHeight="1" thickBot="1"/>
    <row r="27" spans="2:11" ht="30" customHeight="1" thickBot="1">
      <c r="B27" s="45" t="s">
        <v>5</v>
      </c>
      <c r="C27" s="79" t="s">
        <v>109</v>
      </c>
      <c r="D27" s="80" t="s">
        <v>104</v>
      </c>
      <c r="E27" s="80" t="s">
        <v>105</v>
      </c>
      <c r="F27" s="80" t="s">
        <v>110</v>
      </c>
      <c r="G27" s="80" t="s">
        <v>111</v>
      </c>
      <c r="H27" s="80" t="s">
        <v>1</v>
      </c>
      <c r="I27" s="80" t="s">
        <v>112</v>
      </c>
      <c r="J27" s="80" t="s">
        <v>3</v>
      </c>
      <c r="K27" s="80" t="s">
        <v>113</v>
      </c>
    </row>
    <row r="28" spans="2:11" ht="16.149999999999999" customHeight="1">
      <c r="B28" s="104"/>
      <c r="C28" s="31">
        <v>15</v>
      </c>
      <c r="D28" s="160"/>
      <c r="E28" s="160"/>
      <c r="F28" s="160"/>
      <c r="G28" s="160"/>
      <c r="H28" s="160"/>
      <c r="I28" s="160"/>
      <c r="J28" s="160"/>
      <c r="K28" s="160"/>
    </row>
    <row r="29" spans="2:11" ht="16.149999999999999" customHeight="1">
      <c r="B29" s="86" t="s">
        <v>44</v>
      </c>
      <c r="D29" s="37">
        <v>7</v>
      </c>
      <c r="E29" s="37">
        <v>8</v>
      </c>
      <c r="F29" s="39">
        <f>+D29/$C$28</f>
        <v>0.46666666666666667</v>
      </c>
      <c r="G29" s="39">
        <f>+E29/$C$28</f>
        <v>0.53333333333333333</v>
      </c>
      <c r="H29" s="37">
        <v>5</v>
      </c>
      <c r="I29" s="37">
        <v>5</v>
      </c>
      <c r="J29" s="37">
        <v>0</v>
      </c>
      <c r="K29" s="37">
        <v>1</v>
      </c>
    </row>
    <row r="30" spans="2:11" ht="16.149999999999999" customHeight="1">
      <c r="B30" s="86" t="s">
        <v>138</v>
      </c>
      <c r="D30" s="37">
        <v>8</v>
      </c>
      <c r="E30" s="37">
        <v>7</v>
      </c>
      <c r="F30" s="39">
        <f t="shared" ref="F30:F36" si="4">+D30/$C$28</f>
        <v>0.53333333333333333</v>
      </c>
      <c r="G30" s="39">
        <f t="shared" ref="G30:G36" si="5">+E30/$C$28</f>
        <v>0.46666666666666667</v>
      </c>
      <c r="H30" s="37">
        <v>5</v>
      </c>
      <c r="I30" s="37">
        <v>5</v>
      </c>
      <c r="J30" s="37">
        <v>1</v>
      </c>
      <c r="K30" s="37">
        <v>0</v>
      </c>
    </row>
    <row r="31" spans="2:11" ht="16.149999999999999" customHeight="1">
      <c r="B31" s="86" t="s">
        <v>12</v>
      </c>
      <c r="D31" s="37">
        <v>8</v>
      </c>
      <c r="E31" s="37">
        <v>7</v>
      </c>
      <c r="F31" s="39">
        <f t="shared" si="4"/>
        <v>0.53333333333333333</v>
      </c>
      <c r="G31" s="39">
        <f t="shared" si="5"/>
        <v>0.46666666666666667</v>
      </c>
      <c r="H31" s="37">
        <v>5</v>
      </c>
      <c r="I31" s="37">
        <v>5</v>
      </c>
      <c r="J31" s="37">
        <v>1</v>
      </c>
      <c r="K31" s="37">
        <v>0</v>
      </c>
    </row>
    <row r="32" spans="2:11" ht="16.149999999999999" customHeight="1">
      <c r="B32" s="86" t="s">
        <v>38</v>
      </c>
      <c r="D32" s="37">
        <v>7</v>
      </c>
      <c r="E32" s="37">
        <v>8</v>
      </c>
      <c r="F32" s="39">
        <f t="shared" si="4"/>
        <v>0.46666666666666667</v>
      </c>
      <c r="G32" s="39">
        <f t="shared" si="5"/>
        <v>0.53333333333333333</v>
      </c>
      <c r="H32" s="37">
        <v>5</v>
      </c>
      <c r="I32" s="37">
        <v>5</v>
      </c>
      <c r="J32" s="37">
        <v>1</v>
      </c>
      <c r="K32" s="37">
        <v>0</v>
      </c>
    </row>
    <row r="33" spans="2:11" ht="16.149999999999999" customHeight="1">
      <c r="B33" s="86" t="s">
        <v>137</v>
      </c>
      <c r="D33" s="37">
        <v>7</v>
      </c>
      <c r="E33" s="37">
        <v>8</v>
      </c>
      <c r="F33" s="39">
        <f t="shared" si="4"/>
        <v>0.46666666666666667</v>
      </c>
      <c r="G33" s="39">
        <f t="shared" si="5"/>
        <v>0.53333333333333333</v>
      </c>
      <c r="H33" s="37">
        <v>5</v>
      </c>
      <c r="I33" s="37">
        <v>5</v>
      </c>
      <c r="J33" s="37">
        <v>0</v>
      </c>
      <c r="K33" s="37">
        <v>1</v>
      </c>
    </row>
    <row r="34" spans="2:11" ht="16.149999999999999" customHeight="1">
      <c r="B34" s="86" t="s">
        <v>136</v>
      </c>
      <c r="D34" s="37">
        <v>8</v>
      </c>
      <c r="E34" s="37">
        <v>7</v>
      </c>
      <c r="F34" s="39">
        <f t="shared" si="4"/>
        <v>0.53333333333333333</v>
      </c>
      <c r="G34" s="39">
        <f t="shared" si="5"/>
        <v>0.46666666666666667</v>
      </c>
      <c r="H34" s="37">
        <v>5</v>
      </c>
      <c r="I34" s="37">
        <v>5</v>
      </c>
      <c r="J34" s="37">
        <v>1</v>
      </c>
      <c r="K34" s="37">
        <v>0</v>
      </c>
    </row>
    <row r="35" spans="2:11" ht="16.149999999999999" customHeight="1">
      <c r="B35" s="86" t="s">
        <v>139</v>
      </c>
      <c r="D35" s="37">
        <v>8</v>
      </c>
      <c r="E35" s="37">
        <v>7</v>
      </c>
      <c r="F35" s="39">
        <f t="shared" si="4"/>
        <v>0.53333333333333333</v>
      </c>
      <c r="G35" s="39">
        <f t="shared" si="5"/>
        <v>0.46666666666666667</v>
      </c>
      <c r="H35" s="37">
        <v>5</v>
      </c>
      <c r="I35" s="37">
        <v>5</v>
      </c>
      <c r="J35" s="37">
        <v>0</v>
      </c>
      <c r="K35" s="37">
        <v>1</v>
      </c>
    </row>
    <row r="36" spans="2:11" ht="16.149999999999999" customHeight="1">
      <c r="B36" s="86" t="s">
        <v>140</v>
      </c>
      <c r="D36" s="37">
        <v>6</v>
      </c>
      <c r="E36" s="37">
        <v>9</v>
      </c>
      <c r="F36" s="39">
        <f t="shared" si="4"/>
        <v>0.4</v>
      </c>
      <c r="G36" s="39">
        <f t="shared" si="5"/>
        <v>0.6</v>
      </c>
      <c r="H36" s="37">
        <v>4</v>
      </c>
      <c r="I36" s="37">
        <v>6</v>
      </c>
      <c r="J36" s="37">
        <v>0</v>
      </c>
      <c r="K36" s="37">
        <v>1</v>
      </c>
    </row>
    <row r="37" spans="2:11" ht="16.149999999999999" customHeight="1" thickBot="1"/>
    <row r="38" spans="2:11" ht="30" customHeight="1" thickBot="1">
      <c r="B38" s="45" t="s">
        <v>6</v>
      </c>
      <c r="C38" s="79" t="s">
        <v>109</v>
      </c>
      <c r="D38" s="80" t="s">
        <v>104</v>
      </c>
      <c r="E38" s="80" t="s">
        <v>105</v>
      </c>
      <c r="F38" s="80" t="s">
        <v>110</v>
      </c>
      <c r="G38" s="80" t="s">
        <v>111</v>
      </c>
      <c r="H38" s="80" t="s">
        <v>1</v>
      </c>
      <c r="I38" s="80" t="s">
        <v>112</v>
      </c>
      <c r="J38" s="80" t="s">
        <v>3</v>
      </c>
      <c r="K38" s="80" t="s">
        <v>113</v>
      </c>
    </row>
    <row r="39" spans="2:11" ht="16.149999999999999" customHeight="1">
      <c r="B39" s="104"/>
      <c r="C39" s="31">
        <v>18</v>
      </c>
      <c r="D39" s="160"/>
      <c r="E39" s="160"/>
      <c r="F39" s="160"/>
      <c r="G39" s="160"/>
      <c r="H39" s="160"/>
      <c r="I39" s="160"/>
      <c r="J39" s="160"/>
      <c r="K39" s="160"/>
    </row>
    <row r="40" spans="2:11" ht="16.149999999999999" customHeight="1">
      <c r="B40" s="86" t="s">
        <v>44</v>
      </c>
      <c r="D40" s="37">
        <v>9</v>
      </c>
      <c r="E40" s="37">
        <v>9</v>
      </c>
      <c r="F40" s="39">
        <f>+D40/$C$39</f>
        <v>0.5</v>
      </c>
      <c r="G40" s="39">
        <f>+E40/$C$39</f>
        <v>0.5</v>
      </c>
      <c r="H40" s="37">
        <v>5</v>
      </c>
      <c r="I40" s="37">
        <v>5</v>
      </c>
      <c r="J40" s="37">
        <v>1</v>
      </c>
      <c r="K40" s="37">
        <v>0</v>
      </c>
    </row>
    <row r="41" spans="2:11" ht="16.149999999999999" customHeight="1">
      <c r="B41" s="86" t="s">
        <v>138</v>
      </c>
      <c r="D41" s="37">
        <v>9</v>
      </c>
      <c r="E41" s="37">
        <v>9</v>
      </c>
      <c r="F41" s="39">
        <f t="shared" ref="F41:F47" si="6">+D41/$C$39</f>
        <v>0.5</v>
      </c>
      <c r="G41" s="39">
        <f t="shared" ref="G41:G47" si="7">+E41/$C$39</f>
        <v>0.5</v>
      </c>
      <c r="H41" s="37">
        <v>6</v>
      </c>
      <c r="I41" s="37">
        <v>4</v>
      </c>
      <c r="J41" s="37">
        <v>1</v>
      </c>
      <c r="K41" s="37">
        <v>0</v>
      </c>
    </row>
    <row r="42" spans="2:11" ht="16.149999999999999" customHeight="1">
      <c r="B42" s="86" t="s">
        <v>12</v>
      </c>
      <c r="D42" s="37">
        <v>10</v>
      </c>
      <c r="E42" s="37">
        <v>8</v>
      </c>
      <c r="F42" s="39">
        <f t="shared" si="6"/>
        <v>0.55555555555555558</v>
      </c>
      <c r="G42" s="39">
        <f t="shared" si="7"/>
        <v>0.44444444444444442</v>
      </c>
      <c r="H42" s="37">
        <v>5</v>
      </c>
      <c r="I42" s="37">
        <v>5</v>
      </c>
      <c r="J42" s="37">
        <v>1</v>
      </c>
      <c r="K42" s="37">
        <v>0</v>
      </c>
    </row>
    <row r="43" spans="2:11" ht="16.149999999999999" customHeight="1">
      <c r="B43" s="86" t="s">
        <v>38</v>
      </c>
      <c r="D43" s="37">
        <v>8</v>
      </c>
      <c r="E43" s="37">
        <v>10</v>
      </c>
      <c r="F43" s="39">
        <f t="shared" si="6"/>
        <v>0.44444444444444442</v>
      </c>
      <c r="G43" s="39">
        <f t="shared" si="7"/>
        <v>0.55555555555555558</v>
      </c>
      <c r="H43" s="37">
        <v>4</v>
      </c>
      <c r="I43" s="37">
        <v>6</v>
      </c>
      <c r="J43" s="37">
        <v>0</v>
      </c>
      <c r="K43" s="37">
        <v>1</v>
      </c>
    </row>
    <row r="44" spans="2:11" ht="16.149999999999999" customHeight="1">
      <c r="B44" s="86" t="s">
        <v>137</v>
      </c>
      <c r="D44" s="37">
        <v>9</v>
      </c>
      <c r="E44" s="37">
        <v>9</v>
      </c>
      <c r="F44" s="39">
        <f t="shared" si="6"/>
        <v>0.5</v>
      </c>
      <c r="G44" s="39">
        <f t="shared" si="7"/>
        <v>0.5</v>
      </c>
      <c r="H44" s="37">
        <v>4</v>
      </c>
      <c r="I44" s="37">
        <v>6</v>
      </c>
      <c r="J44" s="37">
        <v>0</v>
      </c>
      <c r="K44" s="37">
        <v>1</v>
      </c>
    </row>
    <row r="45" spans="2:11" ht="16.149999999999999" customHeight="1">
      <c r="B45" s="86" t="s">
        <v>136</v>
      </c>
      <c r="D45" s="37">
        <v>8</v>
      </c>
      <c r="E45" s="37">
        <v>10</v>
      </c>
      <c r="F45" s="39">
        <f t="shared" si="6"/>
        <v>0.44444444444444442</v>
      </c>
      <c r="G45" s="39">
        <f t="shared" si="7"/>
        <v>0.55555555555555558</v>
      </c>
      <c r="H45" s="37">
        <v>5</v>
      </c>
      <c r="I45" s="37">
        <v>5</v>
      </c>
      <c r="J45" s="37">
        <v>1</v>
      </c>
      <c r="K45" s="37">
        <v>0</v>
      </c>
    </row>
    <row r="46" spans="2:11" ht="16.149999999999999" customHeight="1">
      <c r="B46" s="86" t="s">
        <v>139</v>
      </c>
      <c r="D46" s="37">
        <v>9</v>
      </c>
      <c r="E46" s="37">
        <v>9</v>
      </c>
      <c r="F46" s="39">
        <f t="shared" si="6"/>
        <v>0.5</v>
      </c>
      <c r="G46" s="39">
        <f t="shared" si="7"/>
        <v>0.5</v>
      </c>
      <c r="H46" s="37">
        <v>4</v>
      </c>
      <c r="I46" s="37">
        <v>6</v>
      </c>
      <c r="J46" s="37">
        <v>0</v>
      </c>
      <c r="K46" s="37">
        <v>1</v>
      </c>
    </row>
    <row r="47" spans="2:11" ht="16.149999999999999" customHeight="1">
      <c r="B47" s="86" t="s">
        <v>140</v>
      </c>
      <c r="D47" s="37">
        <v>8</v>
      </c>
      <c r="E47" s="37">
        <v>10</v>
      </c>
      <c r="F47" s="39">
        <f t="shared" si="6"/>
        <v>0.44444444444444442</v>
      </c>
      <c r="G47" s="39">
        <f t="shared" si="7"/>
        <v>0.55555555555555558</v>
      </c>
      <c r="H47" s="37">
        <v>4</v>
      </c>
      <c r="I47" s="37">
        <v>6</v>
      </c>
      <c r="J47" s="37">
        <v>1</v>
      </c>
      <c r="K47" s="37">
        <v>0</v>
      </c>
    </row>
    <row r="48" spans="2:11" ht="16.149999999999999" customHeight="1" thickBot="1"/>
    <row r="49" spans="2:11" s="31" customFormat="1" ht="16.149999999999999" customHeight="1" thickTop="1">
      <c r="B49" s="138" t="s">
        <v>7</v>
      </c>
      <c r="C49" s="123">
        <v>135</v>
      </c>
      <c r="D49" s="123">
        <f>SUM(D7:D48)</f>
        <v>526</v>
      </c>
      <c r="E49" s="123">
        <f>SUM(E7:E48)</f>
        <v>554</v>
      </c>
      <c r="F49" s="123"/>
      <c r="G49" s="123"/>
      <c r="H49" s="123">
        <f>SUM(H7:H48)</f>
        <v>154</v>
      </c>
      <c r="I49" s="123">
        <f>SUM(I7:I48)</f>
        <v>166</v>
      </c>
      <c r="J49" s="123">
        <f>SUM(J2:J48)</f>
        <v>14</v>
      </c>
      <c r="K49" s="123">
        <v>18</v>
      </c>
    </row>
    <row r="51" spans="2:11" ht="16.149999999999999" customHeight="1">
      <c r="B51" s="130" t="s">
        <v>135</v>
      </c>
    </row>
    <row r="52" spans="2:11" ht="16.149999999999999" customHeight="1">
      <c r="B52" s="115" t="s">
        <v>91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"/>
  <sheetViews>
    <sheetView showGridLines="0" zoomScaleNormal="100" workbookViewId="0">
      <selection activeCell="E37" sqref="E37"/>
    </sheetView>
  </sheetViews>
  <sheetFormatPr baseColWidth="10" defaultColWidth="10.7109375" defaultRowHeight="16.149999999999999" customHeight="1"/>
  <cols>
    <col min="1" max="1" width="3.7109375" style="61" customWidth="1"/>
    <col min="2" max="2" width="53.28515625" style="66" customWidth="1"/>
    <col min="3" max="3" width="9.5703125" style="30" customWidth="1"/>
    <col min="4" max="5" width="9.5703125" style="36" customWidth="1"/>
    <col min="6" max="7" width="10.42578125" style="36" customWidth="1"/>
    <col min="8" max="9" width="21.7109375" style="36" customWidth="1"/>
    <col min="10" max="11" width="18.7109375" style="36" customWidth="1"/>
    <col min="12" max="16384" width="10.7109375" style="61"/>
  </cols>
  <sheetData>
    <row r="1" spans="2:11" ht="30" customHeight="1"/>
    <row r="2" spans="2:11" ht="30" customHeight="1">
      <c r="B2" s="169"/>
      <c r="C2" s="169"/>
      <c r="D2" s="170"/>
    </row>
    <row r="3" spans="2:11" ht="30" customHeight="1">
      <c r="B3" s="96" t="s">
        <v>125</v>
      </c>
      <c r="C3" s="70"/>
    </row>
    <row r="4" spans="2:11" ht="30" customHeight="1" thickBot="1">
      <c r="B4" s="60"/>
      <c r="C4" s="70"/>
    </row>
    <row r="5" spans="2:11" ht="30" customHeight="1" thickBot="1">
      <c r="B5" s="95" t="s">
        <v>2</v>
      </c>
      <c r="C5" s="90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1" s="62" customFormat="1" ht="16.149999999999999" customHeight="1">
      <c r="B6" s="63"/>
      <c r="C6" s="91">
        <v>85</v>
      </c>
      <c r="D6" s="29"/>
      <c r="E6" s="29"/>
      <c r="F6" s="29"/>
      <c r="G6" s="29"/>
      <c r="H6" s="29"/>
      <c r="I6" s="29"/>
      <c r="J6" s="29"/>
      <c r="K6" s="29"/>
    </row>
    <row r="7" spans="2:11" ht="16.149999999999999" customHeight="1">
      <c r="B7" s="66" t="s">
        <v>29</v>
      </c>
      <c r="D7" s="37">
        <v>14</v>
      </c>
      <c r="E7" s="37">
        <v>71</v>
      </c>
      <c r="F7" s="39">
        <f>+D7/$C$6</f>
        <v>0.16470588235294117</v>
      </c>
      <c r="G7" s="39">
        <f>+E7/$C$6</f>
        <v>0.83529411764705885</v>
      </c>
      <c r="H7" s="37">
        <v>1</v>
      </c>
      <c r="I7" s="37">
        <v>9</v>
      </c>
      <c r="J7" s="37">
        <v>0</v>
      </c>
      <c r="K7" s="37">
        <v>1</v>
      </c>
    </row>
    <row r="8" spans="2:11" ht="16.149999999999999" customHeight="1">
      <c r="B8" s="66" t="s">
        <v>30</v>
      </c>
      <c r="D8" s="37">
        <v>27</v>
      </c>
      <c r="E8" s="37">
        <v>58</v>
      </c>
      <c r="F8" s="39">
        <f t="shared" ref="F8:F11" si="0">+D8/$C$6</f>
        <v>0.31764705882352939</v>
      </c>
      <c r="G8" s="39">
        <f t="shared" ref="G8:G11" si="1">+E8/$C$6</f>
        <v>0.68235294117647061</v>
      </c>
      <c r="H8" s="37">
        <v>2</v>
      </c>
      <c r="I8" s="37">
        <v>8</v>
      </c>
      <c r="J8" s="37">
        <v>0</v>
      </c>
      <c r="K8" s="37">
        <v>1</v>
      </c>
    </row>
    <row r="9" spans="2:11" ht="16.149999999999999" customHeight="1">
      <c r="B9" s="66" t="s">
        <v>31</v>
      </c>
      <c r="D9" s="37">
        <v>14</v>
      </c>
      <c r="E9" s="37">
        <v>71</v>
      </c>
      <c r="F9" s="39">
        <f t="shared" si="0"/>
        <v>0.16470588235294117</v>
      </c>
      <c r="G9" s="39">
        <f t="shared" si="1"/>
        <v>0.83529411764705885</v>
      </c>
      <c r="H9" s="37">
        <v>2</v>
      </c>
      <c r="I9" s="37">
        <v>8</v>
      </c>
      <c r="J9" s="37">
        <v>0</v>
      </c>
      <c r="K9" s="37">
        <v>1</v>
      </c>
    </row>
    <row r="10" spans="2:11" ht="16.149999999999999" customHeight="1">
      <c r="B10" s="66" t="s">
        <v>32</v>
      </c>
      <c r="D10" s="37">
        <v>14</v>
      </c>
      <c r="E10" s="37">
        <v>71</v>
      </c>
      <c r="F10" s="39">
        <f t="shared" si="0"/>
        <v>0.16470588235294117</v>
      </c>
      <c r="G10" s="39">
        <f t="shared" si="1"/>
        <v>0.83529411764705885</v>
      </c>
      <c r="H10" s="37">
        <v>1</v>
      </c>
      <c r="I10" s="37">
        <v>9</v>
      </c>
      <c r="J10" s="37">
        <v>0</v>
      </c>
      <c r="K10" s="37">
        <v>1</v>
      </c>
    </row>
    <row r="11" spans="2:11" ht="16.149999999999999" customHeight="1">
      <c r="B11" s="66" t="s">
        <v>33</v>
      </c>
      <c r="D11" s="37">
        <v>33</v>
      </c>
      <c r="E11" s="37">
        <v>52</v>
      </c>
      <c r="F11" s="39">
        <f t="shared" si="0"/>
        <v>0.38823529411764707</v>
      </c>
      <c r="G11" s="39">
        <f t="shared" si="1"/>
        <v>0.61176470588235299</v>
      </c>
      <c r="H11" s="37">
        <v>3</v>
      </c>
      <c r="I11" s="37">
        <v>7</v>
      </c>
      <c r="J11" s="37">
        <v>0</v>
      </c>
      <c r="K11" s="37">
        <v>1</v>
      </c>
    </row>
    <row r="12" spans="2:11" ht="16.149999999999999" customHeight="1" thickBot="1">
      <c r="B12" s="65"/>
      <c r="C12" s="41"/>
      <c r="D12" s="37"/>
      <c r="E12" s="37"/>
      <c r="F12" s="37"/>
      <c r="G12" s="37"/>
      <c r="H12" s="37"/>
      <c r="I12" s="37"/>
      <c r="J12" s="37"/>
      <c r="K12" s="37"/>
    </row>
    <row r="13" spans="2:11" ht="30" customHeight="1" thickBot="1">
      <c r="B13" s="95" t="s">
        <v>4</v>
      </c>
      <c r="C13" s="90" t="s">
        <v>109</v>
      </c>
      <c r="D13" s="80" t="s">
        <v>104</v>
      </c>
      <c r="E13" s="80" t="s">
        <v>105</v>
      </c>
      <c r="F13" s="80" t="s">
        <v>110</v>
      </c>
      <c r="G13" s="80" t="s">
        <v>111</v>
      </c>
      <c r="H13" s="80" t="s">
        <v>1</v>
      </c>
      <c r="I13" s="80" t="s">
        <v>112</v>
      </c>
      <c r="J13" s="80" t="s">
        <v>3</v>
      </c>
      <c r="K13" s="80" t="s">
        <v>113</v>
      </c>
    </row>
    <row r="14" spans="2:11" s="62" customFormat="1" ht="16.149999999999999" customHeight="1">
      <c r="B14" s="63"/>
      <c r="C14" s="91">
        <v>17</v>
      </c>
      <c r="D14" s="29"/>
      <c r="E14" s="29"/>
      <c r="F14" s="29"/>
      <c r="G14" s="29"/>
      <c r="H14" s="29"/>
      <c r="I14" s="29"/>
      <c r="J14" s="29"/>
      <c r="K14" s="29"/>
    </row>
    <row r="15" spans="2:11" ht="16.149999999999999" customHeight="1">
      <c r="B15" s="66" t="s">
        <v>18</v>
      </c>
      <c r="D15" s="37">
        <v>4</v>
      </c>
      <c r="E15" s="37">
        <v>13</v>
      </c>
      <c r="F15" s="39">
        <f>+D15/$C$14</f>
        <v>0.23529411764705882</v>
      </c>
      <c r="G15" s="39">
        <f>+E15/$C$14</f>
        <v>0.76470588235294112</v>
      </c>
      <c r="H15" s="37">
        <v>3</v>
      </c>
      <c r="I15" s="37">
        <v>7</v>
      </c>
      <c r="J15" s="37">
        <v>0</v>
      </c>
      <c r="K15" s="37">
        <v>1</v>
      </c>
    </row>
    <row r="16" spans="2:11" ht="16.149999999999999" customHeight="1">
      <c r="B16" s="66" t="s">
        <v>11</v>
      </c>
      <c r="D16" s="37">
        <v>4</v>
      </c>
      <c r="E16" s="37">
        <v>13</v>
      </c>
      <c r="F16" s="39">
        <f t="shared" ref="F16:F19" si="2">+D16/$C$14</f>
        <v>0.23529411764705882</v>
      </c>
      <c r="G16" s="39">
        <f t="shared" ref="G16:G19" si="3">+E16/$C$14</f>
        <v>0.76470588235294112</v>
      </c>
      <c r="H16" s="37">
        <v>3</v>
      </c>
      <c r="I16" s="37">
        <v>7</v>
      </c>
      <c r="J16" s="37">
        <v>0</v>
      </c>
      <c r="K16" s="37">
        <v>1</v>
      </c>
    </row>
    <row r="17" spans="2:11" ht="16.149999999999999" customHeight="1">
      <c r="B17" s="66" t="s">
        <v>28</v>
      </c>
      <c r="D17" s="37">
        <v>2</v>
      </c>
      <c r="E17" s="37">
        <v>15</v>
      </c>
      <c r="F17" s="39">
        <f t="shared" si="2"/>
        <v>0.11764705882352941</v>
      </c>
      <c r="G17" s="39">
        <f t="shared" si="3"/>
        <v>0.88235294117647056</v>
      </c>
      <c r="H17" s="37">
        <v>2</v>
      </c>
      <c r="I17" s="37">
        <v>8</v>
      </c>
      <c r="J17" s="37">
        <v>0</v>
      </c>
      <c r="K17" s="37">
        <v>1</v>
      </c>
    </row>
    <row r="18" spans="2:11" ht="16.149999999999999" customHeight="1">
      <c r="B18" s="66" t="s">
        <v>12</v>
      </c>
      <c r="D18" s="37">
        <v>2</v>
      </c>
      <c r="E18" s="37">
        <v>15</v>
      </c>
      <c r="F18" s="39">
        <f t="shared" si="2"/>
        <v>0.11764705882352941</v>
      </c>
      <c r="G18" s="39">
        <f t="shared" si="3"/>
        <v>0.88235294117647056</v>
      </c>
      <c r="H18" s="37">
        <v>2</v>
      </c>
      <c r="I18" s="37">
        <v>8</v>
      </c>
      <c r="J18" s="37">
        <v>0</v>
      </c>
      <c r="K18" s="37">
        <v>1</v>
      </c>
    </row>
    <row r="19" spans="2:11" ht="16.149999999999999" customHeight="1">
      <c r="B19" s="66" t="s">
        <v>33</v>
      </c>
      <c r="D19" s="37">
        <v>5</v>
      </c>
      <c r="E19" s="37">
        <v>12</v>
      </c>
      <c r="F19" s="39">
        <f t="shared" si="2"/>
        <v>0.29411764705882354</v>
      </c>
      <c r="G19" s="39">
        <f t="shared" si="3"/>
        <v>0.70588235294117652</v>
      </c>
      <c r="H19" s="37">
        <v>3</v>
      </c>
      <c r="I19" s="37">
        <v>7</v>
      </c>
      <c r="J19" s="37">
        <v>0</v>
      </c>
      <c r="K19" s="37">
        <v>1</v>
      </c>
    </row>
    <row r="20" spans="2:11" ht="16.149999999999999" customHeight="1" thickBot="1">
      <c r="B20" s="65"/>
      <c r="C20" s="41"/>
      <c r="D20" s="37"/>
      <c r="E20" s="37"/>
      <c r="F20" s="37"/>
      <c r="G20" s="37"/>
      <c r="H20" s="37"/>
      <c r="I20" s="37"/>
      <c r="J20" s="37"/>
      <c r="K20" s="37"/>
    </row>
    <row r="21" spans="2:11" ht="30" customHeight="1" thickBot="1">
      <c r="B21" s="95" t="s">
        <v>5</v>
      </c>
      <c r="C21" s="90" t="s">
        <v>109</v>
      </c>
      <c r="D21" s="80" t="s">
        <v>104</v>
      </c>
      <c r="E21" s="80" t="s">
        <v>105</v>
      </c>
      <c r="F21" s="80" t="s">
        <v>110</v>
      </c>
      <c r="G21" s="80" t="s">
        <v>111</v>
      </c>
      <c r="H21" s="80" t="s">
        <v>1</v>
      </c>
      <c r="I21" s="80" t="s">
        <v>112</v>
      </c>
      <c r="J21" s="80" t="s">
        <v>3</v>
      </c>
      <c r="K21" s="80" t="s">
        <v>113</v>
      </c>
    </row>
    <row r="22" spans="2:11" s="62" customFormat="1" ht="16.149999999999999" customHeight="1">
      <c r="B22" s="63"/>
      <c r="C22" s="91">
        <v>15</v>
      </c>
      <c r="D22" s="29"/>
      <c r="E22" s="29"/>
      <c r="F22" s="29"/>
      <c r="G22" s="29"/>
      <c r="H22" s="29"/>
      <c r="I22" s="29"/>
      <c r="J22" s="29"/>
      <c r="K22" s="29"/>
    </row>
    <row r="23" spans="2:11" ht="16.149999999999999" customHeight="1">
      <c r="B23" s="66" t="s">
        <v>34</v>
      </c>
      <c r="D23" s="37">
        <v>3</v>
      </c>
      <c r="E23" s="37">
        <v>12</v>
      </c>
      <c r="F23" s="39">
        <f>+D23/$C$22</f>
        <v>0.2</v>
      </c>
      <c r="G23" s="39">
        <f>+E23/$C$22</f>
        <v>0.8</v>
      </c>
      <c r="H23" s="37">
        <v>2</v>
      </c>
      <c r="I23" s="37">
        <v>8</v>
      </c>
      <c r="J23" s="37">
        <v>0</v>
      </c>
      <c r="K23" s="37">
        <v>1</v>
      </c>
    </row>
    <row r="24" spans="2:11" ht="16.149999999999999" customHeight="1">
      <c r="B24" s="66" t="s">
        <v>11</v>
      </c>
      <c r="D24" s="37">
        <v>6</v>
      </c>
      <c r="E24" s="37">
        <v>9</v>
      </c>
      <c r="F24" s="39">
        <f t="shared" ref="F24:F27" si="4">+D24/$C$22</f>
        <v>0.4</v>
      </c>
      <c r="G24" s="39">
        <f t="shared" ref="G24:G27" si="5">+E24/$C$22</f>
        <v>0.6</v>
      </c>
      <c r="H24" s="37">
        <v>3</v>
      </c>
      <c r="I24" s="37">
        <v>7</v>
      </c>
      <c r="J24" s="37">
        <v>0</v>
      </c>
      <c r="K24" s="37">
        <v>1</v>
      </c>
    </row>
    <row r="25" spans="2:11" ht="16.149999999999999" customHeight="1">
      <c r="B25" s="66" t="s">
        <v>28</v>
      </c>
      <c r="D25" s="37">
        <v>3</v>
      </c>
      <c r="E25" s="37">
        <v>12</v>
      </c>
      <c r="F25" s="39">
        <f t="shared" si="4"/>
        <v>0.2</v>
      </c>
      <c r="G25" s="39">
        <f t="shared" si="5"/>
        <v>0.8</v>
      </c>
      <c r="H25" s="37">
        <v>2</v>
      </c>
      <c r="I25" s="37">
        <v>8</v>
      </c>
      <c r="J25" s="37">
        <v>0</v>
      </c>
      <c r="K25" s="37">
        <v>1</v>
      </c>
    </row>
    <row r="26" spans="2:11" ht="16.149999999999999" customHeight="1">
      <c r="B26" s="66" t="s">
        <v>12</v>
      </c>
      <c r="D26" s="37">
        <v>2</v>
      </c>
      <c r="E26" s="37">
        <v>13</v>
      </c>
      <c r="F26" s="39">
        <f t="shared" si="4"/>
        <v>0.13333333333333333</v>
      </c>
      <c r="G26" s="39">
        <f t="shared" si="5"/>
        <v>0.8666666666666667</v>
      </c>
      <c r="H26" s="37">
        <v>1</v>
      </c>
      <c r="I26" s="37">
        <v>9</v>
      </c>
      <c r="J26" s="37">
        <v>0</v>
      </c>
      <c r="K26" s="37">
        <v>1</v>
      </c>
    </row>
    <row r="27" spans="2:11" ht="16.149999999999999" customHeight="1">
      <c r="B27" s="66" t="s">
        <v>35</v>
      </c>
      <c r="D27" s="37">
        <v>5</v>
      </c>
      <c r="E27" s="37">
        <v>10</v>
      </c>
      <c r="F27" s="39">
        <f t="shared" si="4"/>
        <v>0.33333333333333331</v>
      </c>
      <c r="G27" s="39">
        <f t="shared" si="5"/>
        <v>0.66666666666666663</v>
      </c>
      <c r="H27" s="37">
        <v>3</v>
      </c>
      <c r="I27" s="37">
        <v>7</v>
      </c>
      <c r="J27" s="37">
        <v>0</v>
      </c>
      <c r="K27" s="37">
        <v>1</v>
      </c>
    </row>
    <row r="28" spans="2:11" ht="16.149999999999999" customHeight="1" thickBot="1">
      <c r="B28" s="65"/>
      <c r="C28" s="41"/>
      <c r="D28" s="37"/>
      <c r="E28" s="37"/>
      <c r="F28" s="37"/>
      <c r="G28" s="37"/>
      <c r="H28" s="37"/>
      <c r="I28" s="37"/>
      <c r="J28" s="37"/>
      <c r="K28" s="37"/>
    </row>
    <row r="29" spans="2:11" ht="30" customHeight="1" thickBot="1">
      <c r="B29" s="95" t="s">
        <v>6</v>
      </c>
      <c r="C29" s="90" t="s">
        <v>109</v>
      </c>
      <c r="D29" s="80" t="s">
        <v>104</v>
      </c>
      <c r="E29" s="80" t="s">
        <v>105</v>
      </c>
      <c r="F29" s="80" t="s">
        <v>110</v>
      </c>
      <c r="G29" s="80" t="s">
        <v>111</v>
      </c>
      <c r="H29" s="80" t="s">
        <v>1</v>
      </c>
      <c r="I29" s="80" t="s">
        <v>112</v>
      </c>
      <c r="J29" s="80" t="s">
        <v>3</v>
      </c>
      <c r="K29" s="80" t="s">
        <v>113</v>
      </c>
    </row>
    <row r="30" spans="2:11" s="58" customFormat="1" ht="16.149999999999999" customHeight="1">
      <c r="B30" s="94"/>
      <c r="C30" s="91">
        <v>18</v>
      </c>
      <c r="D30" s="32"/>
      <c r="E30" s="32"/>
      <c r="F30" s="32"/>
      <c r="G30" s="32"/>
      <c r="H30" s="32"/>
      <c r="I30" s="32"/>
      <c r="J30" s="32"/>
      <c r="K30" s="32"/>
    </row>
    <row r="31" spans="2:11" ht="16.149999999999999" customHeight="1">
      <c r="B31" s="66" t="s">
        <v>18</v>
      </c>
      <c r="D31" s="37">
        <v>3</v>
      </c>
      <c r="E31" s="37">
        <v>15</v>
      </c>
      <c r="F31" s="39">
        <f>+D31/$C$30</f>
        <v>0.16666666666666666</v>
      </c>
      <c r="G31" s="39">
        <f>+E31/$C$30</f>
        <v>0.83333333333333337</v>
      </c>
      <c r="H31" s="37">
        <v>1</v>
      </c>
      <c r="I31" s="37">
        <v>9</v>
      </c>
      <c r="J31" s="37">
        <v>0</v>
      </c>
      <c r="K31" s="37">
        <v>1</v>
      </c>
    </row>
    <row r="32" spans="2:11" ht="16.149999999999999" customHeight="1">
      <c r="B32" s="66" t="s">
        <v>11</v>
      </c>
      <c r="D32" s="37">
        <v>4</v>
      </c>
      <c r="E32" s="37">
        <v>14</v>
      </c>
      <c r="F32" s="39">
        <f t="shared" ref="F32:F35" si="6">+D32/$C$30</f>
        <v>0.22222222222222221</v>
      </c>
      <c r="G32" s="39">
        <f t="shared" ref="G32:G35" si="7">+E32/$C$30</f>
        <v>0.77777777777777779</v>
      </c>
      <c r="H32" s="37">
        <v>2</v>
      </c>
      <c r="I32" s="37">
        <v>8</v>
      </c>
      <c r="J32" s="37">
        <v>0</v>
      </c>
      <c r="K32" s="37">
        <v>1</v>
      </c>
    </row>
    <row r="33" spans="2:11" ht="16.149999999999999" customHeight="1">
      <c r="B33" s="66" t="s">
        <v>28</v>
      </c>
      <c r="D33" s="37">
        <v>4</v>
      </c>
      <c r="E33" s="37">
        <v>14</v>
      </c>
      <c r="F33" s="39">
        <f t="shared" si="6"/>
        <v>0.22222222222222221</v>
      </c>
      <c r="G33" s="39">
        <f t="shared" si="7"/>
        <v>0.77777777777777779</v>
      </c>
      <c r="H33" s="37">
        <v>3</v>
      </c>
      <c r="I33" s="37">
        <v>7</v>
      </c>
      <c r="J33" s="37">
        <v>0</v>
      </c>
      <c r="K33" s="37">
        <v>1</v>
      </c>
    </row>
    <row r="34" spans="2:11" ht="16.149999999999999" customHeight="1">
      <c r="B34" s="66" t="s">
        <v>12</v>
      </c>
      <c r="D34" s="37">
        <v>4</v>
      </c>
      <c r="E34" s="37">
        <v>14</v>
      </c>
      <c r="F34" s="39">
        <f t="shared" si="6"/>
        <v>0.22222222222222221</v>
      </c>
      <c r="G34" s="39">
        <f t="shared" si="7"/>
        <v>0.77777777777777779</v>
      </c>
      <c r="H34" s="37">
        <v>3</v>
      </c>
      <c r="I34" s="37">
        <v>7</v>
      </c>
      <c r="J34" s="37">
        <v>0</v>
      </c>
      <c r="K34" s="37">
        <v>1</v>
      </c>
    </row>
    <row r="35" spans="2:11" ht="16.149999999999999" customHeight="1">
      <c r="B35" s="66" t="s">
        <v>35</v>
      </c>
      <c r="D35" s="37">
        <v>6</v>
      </c>
      <c r="E35" s="37">
        <v>12</v>
      </c>
      <c r="F35" s="39">
        <f t="shared" si="6"/>
        <v>0.33333333333333331</v>
      </c>
      <c r="G35" s="39">
        <f t="shared" si="7"/>
        <v>0.66666666666666663</v>
      </c>
      <c r="H35" s="37">
        <v>5</v>
      </c>
      <c r="I35" s="37">
        <v>5</v>
      </c>
      <c r="J35" s="37">
        <v>0</v>
      </c>
      <c r="K35" s="37">
        <v>1</v>
      </c>
    </row>
    <row r="36" spans="2:11" ht="16.149999999999999" customHeight="1" thickBot="1">
      <c r="B36" s="65"/>
      <c r="C36" s="41"/>
      <c r="D36" s="37"/>
      <c r="E36" s="37"/>
      <c r="F36" s="37"/>
      <c r="G36" s="37"/>
      <c r="H36" s="37"/>
      <c r="I36" s="37"/>
      <c r="J36" s="37"/>
      <c r="K36" s="37"/>
    </row>
    <row r="37" spans="2:11" s="62" customFormat="1" ht="16.149999999999999" customHeight="1" thickTop="1">
      <c r="B37" s="135" t="s">
        <v>0</v>
      </c>
      <c r="C37" s="92">
        <v>135</v>
      </c>
      <c r="D37" s="81">
        <f>SUM(D7:D36)</f>
        <v>159</v>
      </c>
      <c r="E37" s="81">
        <f>SUM(E7:E36)</f>
        <v>516</v>
      </c>
      <c r="F37" s="81"/>
      <c r="G37" s="81"/>
      <c r="H37" s="81">
        <f>SUM(H7:H36)</f>
        <v>47</v>
      </c>
      <c r="I37" s="81">
        <f>SUM(I7:I36)</f>
        <v>153</v>
      </c>
      <c r="J37" s="81">
        <f>SUM(J7:J36)</f>
        <v>0</v>
      </c>
      <c r="K37" s="81">
        <f>SUM(K7:K36)</f>
        <v>20</v>
      </c>
    </row>
    <row r="39" spans="2:11" ht="16.149999999999999" customHeight="1">
      <c r="B39" s="171" t="s">
        <v>99</v>
      </c>
      <c r="C39" s="171"/>
      <c r="D39" s="172"/>
    </row>
    <row r="40" spans="2:11" ht="16.149999999999999" customHeight="1">
      <c r="B40" s="60" t="s">
        <v>91</v>
      </c>
      <c r="C40" s="70"/>
    </row>
  </sheetData>
  <mergeCells count="2">
    <mergeCell ref="B2:D2"/>
    <mergeCell ref="B39:D39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showGridLines="0" topLeftCell="A16" zoomScaleNormal="100" workbookViewId="0">
      <selection activeCell="E43" sqref="E43"/>
    </sheetView>
  </sheetViews>
  <sheetFormatPr baseColWidth="10" defaultRowHeight="15"/>
  <cols>
    <col min="1" max="1" width="3.7109375" customWidth="1"/>
    <col min="2" max="2" width="53.28515625" style="9" customWidth="1"/>
    <col min="3" max="3" width="9.5703125" style="9" customWidth="1"/>
    <col min="4" max="5" width="9.5703125" customWidth="1"/>
    <col min="6" max="7" width="10.42578125" customWidth="1"/>
    <col min="8" max="9" width="21.7109375" customWidth="1"/>
    <col min="10" max="11" width="18.7109375" customWidth="1"/>
    <col min="12" max="12" width="16.42578125" style="3" customWidth="1"/>
  </cols>
  <sheetData>
    <row r="1" spans="2:11" ht="30" customHeight="1"/>
    <row r="2" spans="2:11" ht="30" customHeight="1">
      <c r="B2" s="26"/>
    </row>
    <row r="3" spans="2:11" ht="30" customHeight="1">
      <c r="B3" s="173" t="s">
        <v>124</v>
      </c>
      <c r="C3" s="172"/>
      <c r="D3" s="172"/>
    </row>
    <row r="4" spans="2:11" ht="30" customHeight="1" thickBot="1">
      <c r="B4" s="44"/>
      <c r="C4" s="44"/>
      <c r="D4" s="43"/>
    </row>
    <row r="5" spans="2:11" s="3" customFormat="1" ht="30" customHeight="1" thickBot="1">
      <c r="B5" s="93" t="s">
        <v>2</v>
      </c>
      <c r="C5" s="90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1" s="3" customFormat="1" ht="16.149999999999999" customHeight="1">
      <c r="B6" s="24"/>
      <c r="C6" s="91">
        <v>85</v>
      </c>
      <c r="D6" s="29"/>
      <c r="E6" s="29"/>
      <c r="F6" s="29"/>
      <c r="G6" s="29"/>
      <c r="H6" s="29"/>
      <c r="I6" s="29"/>
      <c r="J6" s="29"/>
      <c r="K6" s="29"/>
    </row>
    <row r="7" spans="2:11" ht="16.149999999999999" customHeight="1">
      <c r="B7" s="9" t="s">
        <v>18</v>
      </c>
      <c r="C7" s="30"/>
      <c r="D7" s="37">
        <v>13</v>
      </c>
      <c r="E7" s="37">
        <v>72</v>
      </c>
      <c r="F7" s="39">
        <f>+D7/$C$6</f>
        <v>0.15294117647058825</v>
      </c>
      <c r="G7" s="39">
        <f>+E7/$C$6</f>
        <v>0.84705882352941175</v>
      </c>
      <c r="H7" s="37">
        <v>0</v>
      </c>
      <c r="I7" s="37">
        <v>10</v>
      </c>
      <c r="J7" s="37">
        <v>0</v>
      </c>
      <c r="K7" s="37">
        <v>1</v>
      </c>
    </row>
    <row r="8" spans="2:11" ht="16.149999999999999" customHeight="1">
      <c r="B8" s="9" t="s">
        <v>11</v>
      </c>
      <c r="C8" s="30"/>
      <c r="D8" s="37">
        <v>24</v>
      </c>
      <c r="E8" s="37">
        <v>61</v>
      </c>
      <c r="F8" s="39">
        <f t="shared" ref="F8:F11" si="0">+D8/$C$6</f>
        <v>0.28235294117647058</v>
      </c>
      <c r="G8" s="39">
        <f t="shared" ref="G8:G11" si="1">+E8/$C$6</f>
        <v>0.71764705882352942</v>
      </c>
      <c r="H8" s="37">
        <v>1</v>
      </c>
      <c r="I8" s="37">
        <v>9</v>
      </c>
      <c r="J8" s="37">
        <v>0</v>
      </c>
      <c r="K8" s="37">
        <v>1</v>
      </c>
    </row>
    <row r="9" spans="2:11" ht="16.149999999999999" customHeight="1">
      <c r="B9" s="9" t="s">
        <v>12</v>
      </c>
      <c r="C9" s="30"/>
      <c r="D9" s="37">
        <v>14</v>
      </c>
      <c r="E9" s="37">
        <v>71</v>
      </c>
      <c r="F9" s="39">
        <f t="shared" si="0"/>
        <v>0.16470588235294117</v>
      </c>
      <c r="G9" s="39">
        <f t="shared" si="1"/>
        <v>0.83529411764705885</v>
      </c>
      <c r="H9" s="37">
        <v>1</v>
      </c>
      <c r="I9" s="37">
        <v>9</v>
      </c>
      <c r="J9" s="37">
        <v>0</v>
      </c>
      <c r="K9" s="37">
        <v>1</v>
      </c>
    </row>
    <row r="10" spans="2:11" ht="16.149999999999999" customHeight="1">
      <c r="B10" s="9" t="s">
        <v>19</v>
      </c>
      <c r="C10" s="30"/>
      <c r="D10" s="37">
        <v>30</v>
      </c>
      <c r="E10" s="37">
        <v>55</v>
      </c>
      <c r="F10" s="39">
        <f t="shared" si="0"/>
        <v>0.35294117647058826</v>
      </c>
      <c r="G10" s="39">
        <f t="shared" si="1"/>
        <v>0.6470588235294118</v>
      </c>
      <c r="H10" s="37">
        <v>4</v>
      </c>
      <c r="I10" s="37">
        <v>6</v>
      </c>
      <c r="J10" s="37">
        <v>0</v>
      </c>
      <c r="K10" s="37">
        <v>1</v>
      </c>
    </row>
    <row r="11" spans="2:11" ht="16.149999999999999" customHeight="1">
      <c r="B11" s="9" t="s">
        <v>28</v>
      </c>
      <c r="C11" s="30"/>
      <c r="D11" s="37">
        <v>10</v>
      </c>
      <c r="E11" s="37">
        <v>75</v>
      </c>
      <c r="F11" s="39">
        <f t="shared" si="0"/>
        <v>0.11764705882352941</v>
      </c>
      <c r="G11" s="39">
        <f t="shared" si="1"/>
        <v>0.88235294117647056</v>
      </c>
      <c r="H11" s="37">
        <v>2</v>
      </c>
      <c r="I11" s="37">
        <v>8</v>
      </c>
      <c r="J11" s="37">
        <v>0</v>
      </c>
      <c r="K11" s="37">
        <v>1</v>
      </c>
    </row>
    <row r="12" spans="2:11" ht="16.149999999999999" customHeight="1" thickBot="1">
      <c r="B12" s="8"/>
      <c r="C12" s="41"/>
      <c r="D12" s="37"/>
      <c r="E12" s="37"/>
      <c r="F12" s="37"/>
      <c r="G12" s="37"/>
      <c r="H12" s="37"/>
      <c r="I12" s="37"/>
      <c r="J12" s="37"/>
      <c r="K12" s="37"/>
    </row>
    <row r="13" spans="2:11" s="3" customFormat="1" ht="30" customHeight="1" thickBot="1">
      <c r="B13" s="93" t="s">
        <v>4</v>
      </c>
      <c r="C13" s="90" t="s">
        <v>109</v>
      </c>
      <c r="D13" s="80" t="s">
        <v>104</v>
      </c>
      <c r="E13" s="80" t="s">
        <v>105</v>
      </c>
      <c r="F13" s="80" t="s">
        <v>110</v>
      </c>
      <c r="G13" s="80" t="s">
        <v>111</v>
      </c>
      <c r="H13" s="80" t="s">
        <v>1</v>
      </c>
      <c r="I13" s="80" t="s">
        <v>112</v>
      </c>
      <c r="J13" s="80" t="s">
        <v>3</v>
      </c>
      <c r="K13" s="80" t="s">
        <v>113</v>
      </c>
    </row>
    <row r="14" spans="2:11" s="3" customFormat="1" ht="16.149999999999999" customHeight="1">
      <c r="B14" s="24"/>
      <c r="C14" s="91">
        <v>17</v>
      </c>
      <c r="D14" s="29"/>
      <c r="E14" s="29"/>
      <c r="F14" s="29"/>
      <c r="G14" s="29"/>
      <c r="H14" s="29"/>
      <c r="I14" s="29"/>
      <c r="J14" s="29"/>
      <c r="K14" s="29"/>
    </row>
    <row r="15" spans="2:11" ht="16.149999999999999" customHeight="1">
      <c r="B15" s="9" t="s">
        <v>18</v>
      </c>
      <c r="C15" s="30"/>
      <c r="D15" s="37">
        <v>3</v>
      </c>
      <c r="E15" s="37">
        <v>14</v>
      </c>
      <c r="F15" s="39">
        <f>+D15/$C$14</f>
        <v>0.17647058823529413</v>
      </c>
      <c r="G15" s="39">
        <f>+E15/$C$14</f>
        <v>0.82352941176470584</v>
      </c>
      <c r="H15" s="37">
        <v>2</v>
      </c>
      <c r="I15" s="37">
        <v>8</v>
      </c>
      <c r="J15" s="37">
        <v>0</v>
      </c>
      <c r="K15" s="37">
        <v>1</v>
      </c>
    </row>
    <row r="16" spans="2:11" ht="16.149999999999999" customHeight="1">
      <c r="B16" s="9" t="s">
        <v>11</v>
      </c>
      <c r="C16" s="30"/>
      <c r="D16" s="37">
        <v>4</v>
      </c>
      <c r="E16" s="37">
        <v>13</v>
      </c>
      <c r="F16" s="39">
        <f t="shared" ref="F16:F19" si="2">+D16/$C$14</f>
        <v>0.23529411764705882</v>
      </c>
      <c r="G16" s="39">
        <f t="shared" ref="G16:G19" si="3">+E16/$C$14</f>
        <v>0.76470588235294112</v>
      </c>
      <c r="H16" s="37">
        <v>2</v>
      </c>
      <c r="I16" s="37">
        <v>8</v>
      </c>
      <c r="J16" s="37">
        <v>0</v>
      </c>
      <c r="K16" s="37">
        <v>1</v>
      </c>
    </row>
    <row r="17" spans="2:11" ht="16.149999999999999" customHeight="1">
      <c r="B17" s="9" t="s">
        <v>12</v>
      </c>
      <c r="C17" s="30"/>
      <c r="D17" s="37">
        <v>3</v>
      </c>
      <c r="E17" s="37">
        <v>14</v>
      </c>
      <c r="F17" s="39">
        <f t="shared" si="2"/>
        <v>0.17647058823529413</v>
      </c>
      <c r="G17" s="39">
        <f t="shared" si="3"/>
        <v>0.82352941176470584</v>
      </c>
      <c r="H17" s="37">
        <v>1</v>
      </c>
      <c r="I17" s="37">
        <v>9</v>
      </c>
      <c r="J17" s="37">
        <v>0</v>
      </c>
      <c r="K17" s="37">
        <v>1</v>
      </c>
    </row>
    <row r="18" spans="2:11" ht="16.149999999999999" customHeight="1">
      <c r="B18" s="9" t="s">
        <v>19</v>
      </c>
      <c r="C18" s="30"/>
      <c r="D18" s="37">
        <v>3</v>
      </c>
      <c r="E18" s="37">
        <v>14</v>
      </c>
      <c r="F18" s="39">
        <f t="shared" si="2"/>
        <v>0.17647058823529413</v>
      </c>
      <c r="G18" s="39">
        <f t="shared" si="3"/>
        <v>0.82352941176470584</v>
      </c>
      <c r="H18" s="37">
        <v>2</v>
      </c>
      <c r="I18" s="37">
        <v>8</v>
      </c>
      <c r="J18" s="37">
        <v>0</v>
      </c>
      <c r="K18" s="37">
        <v>1</v>
      </c>
    </row>
    <row r="19" spans="2:11" ht="16.149999999999999" customHeight="1">
      <c r="B19" s="9" t="s">
        <v>28</v>
      </c>
      <c r="C19" s="30"/>
      <c r="D19" s="37">
        <v>4</v>
      </c>
      <c r="E19" s="37">
        <v>13</v>
      </c>
      <c r="F19" s="39">
        <f t="shared" si="2"/>
        <v>0.23529411764705882</v>
      </c>
      <c r="G19" s="39">
        <f t="shared" si="3"/>
        <v>0.76470588235294112</v>
      </c>
      <c r="H19" s="37">
        <v>2</v>
      </c>
      <c r="I19" s="37">
        <v>8</v>
      </c>
      <c r="J19" s="37">
        <v>0</v>
      </c>
      <c r="K19" s="37">
        <v>1</v>
      </c>
    </row>
    <row r="20" spans="2:11" ht="16.149999999999999" customHeight="1" thickBot="1">
      <c r="B20" s="8"/>
      <c r="C20" s="41"/>
      <c r="D20" s="37"/>
      <c r="E20" s="37"/>
      <c r="F20" s="37"/>
      <c r="G20" s="37"/>
      <c r="H20" s="37"/>
      <c r="I20" s="37"/>
      <c r="J20" s="37"/>
      <c r="K20" s="37"/>
    </row>
    <row r="21" spans="2:11" s="3" customFormat="1" ht="30" customHeight="1" thickBot="1">
      <c r="B21" s="93" t="s">
        <v>5</v>
      </c>
      <c r="C21" s="90" t="s">
        <v>109</v>
      </c>
      <c r="D21" s="80" t="s">
        <v>104</v>
      </c>
      <c r="E21" s="80" t="s">
        <v>105</v>
      </c>
      <c r="F21" s="80" t="s">
        <v>110</v>
      </c>
      <c r="G21" s="80" t="s">
        <v>111</v>
      </c>
      <c r="H21" s="80" t="s">
        <v>1</v>
      </c>
      <c r="I21" s="80" t="s">
        <v>112</v>
      </c>
      <c r="J21" s="80" t="s">
        <v>3</v>
      </c>
      <c r="K21" s="80" t="s">
        <v>113</v>
      </c>
    </row>
    <row r="22" spans="2:11" s="3" customFormat="1" ht="16.149999999999999" customHeight="1">
      <c r="B22" s="24"/>
      <c r="C22" s="91">
        <v>15</v>
      </c>
      <c r="D22" s="29"/>
      <c r="E22" s="29"/>
      <c r="F22" s="29"/>
      <c r="G22" s="29"/>
      <c r="H22" s="29"/>
      <c r="I22" s="29"/>
      <c r="J22" s="29"/>
      <c r="K22" s="29"/>
    </row>
    <row r="23" spans="2:11" ht="16.149999999999999" customHeight="1">
      <c r="B23" s="9" t="s">
        <v>15</v>
      </c>
      <c r="C23" s="30"/>
      <c r="D23" s="37">
        <v>3</v>
      </c>
      <c r="E23" s="37">
        <v>12</v>
      </c>
      <c r="F23" s="39">
        <f>+D23/$C$22</f>
        <v>0.2</v>
      </c>
      <c r="G23" s="39">
        <f>+E23/$C$22</f>
        <v>0.8</v>
      </c>
      <c r="H23" s="37">
        <v>2</v>
      </c>
      <c r="I23" s="37">
        <v>8</v>
      </c>
      <c r="J23" s="37">
        <v>0</v>
      </c>
      <c r="K23" s="37">
        <v>1</v>
      </c>
    </row>
    <row r="24" spans="2:11" ht="16.149999999999999" customHeight="1">
      <c r="B24" s="9" t="s">
        <v>11</v>
      </c>
      <c r="C24" s="30"/>
      <c r="D24" s="37">
        <v>3</v>
      </c>
      <c r="E24" s="37">
        <v>12</v>
      </c>
      <c r="F24" s="39">
        <f t="shared" ref="F24:F27" si="4">+D24/$C$22</f>
        <v>0.2</v>
      </c>
      <c r="G24" s="39">
        <f t="shared" ref="G24:G27" si="5">+E24/$C$22</f>
        <v>0.8</v>
      </c>
      <c r="H24" s="37">
        <v>3</v>
      </c>
      <c r="I24" s="37">
        <v>7</v>
      </c>
      <c r="J24" s="37">
        <v>0</v>
      </c>
      <c r="K24" s="37">
        <v>1</v>
      </c>
    </row>
    <row r="25" spans="2:11" ht="16.149999999999999" customHeight="1">
      <c r="B25" s="9" t="s">
        <v>12</v>
      </c>
      <c r="C25" s="30"/>
      <c r="D25" s="37">
        <v>3</v>
      </c>
      <c r="E25" s="37">
        <v>12</v>
      </c>
      <c r="F25" s="39">
        <f t="shared" si="4"/>
        <v>0.2</v>
      </c>
      <c r="G25" s="39">
        <f t="shared" si="5"/>
        <v>0.8</v>
      </c>
      <c r="H25" s="37">
        <v>2</v>
      </c>
      <c r="I25" s="37">
        <v>8</v>
      </c>
      <c r="J25" s="37">
        <v>0</v>
      </c>
      <c r="K25" s="37">
        <v>1</v>
      </c>
    </row>
    <row r="26" spans="2:11" ht="16.149999999999999" customHeight="1">
      <c r="B26" s="9" t="s">
        <v>19</v>
      </c>
      <c r="C26" s="30"/>
      <c r="D26" s="37">
        <v>4</v>
      </c>
      <c r="E26" s="37">
        <v>11</v>
      </c>
      <c r="F26" s="39">
        <f t="shared" si="4"/>
        <v>0.26666666666666666</v>
      </c>
      <c r="G26" s="39">
        <f t="shared" si="5"/>
        <v>0.73333333333333328</v>
      </c>
      <c r="H26" s="37">
        <v>4</v>
      </c>
      <c r="I26" s="37">
        <v>6</v>
      </c>
      <c r="J26" s="37">
        <v>0</v>
      </c>
      <c r="K26" s="37">
        <v>1</v>
      </c>
    </row>
    <row r="27" spans="2:11" ht="16.149999999999999" customHeight="1">
      <c r="B27" s="9" t="s">
        <v>86</v>
      </c>
      <c r="C27" s="30"/>
      <c r="D27" s="37">
        <v>1</v>
      </c>
      <c r="E27" s="37">
        <v>14</v>
      </c>
      <c r="F27" s="39">
        <f t="shared" si="4"/>
        <v>6.6666666666666666E-2</v>
      </c>
      <c r="G27" s="39">
        <f t="shared" si="5"/>
        <v>0.93333333333333335</v>
      </c>
      <c r="H27" s="37">
        <v>1</v>
      </c>
      <c r="I27" s="37">
        <v>9</v>
      </c>
      <c r="J27" s="37">
        <v>0</v>
      </c>
      <c r="K27" s="37">
        <v>1</v>
      </c>
    </row>
    <row r="28" spans="2:11" ht="16.149999999999999" customHeight="1" thickBot="1">
      <c r="B28" s="8"/>
      <c r="C28" s="41"/>
      <c r="D28" s="37"/>
      <c r="E28" s="37"/>
      <c r="F28" s="37"/>
      <c r="G28" s="37"/>
      <c r="H28" s="37"/>
      <c r="I28" s="37"/>
      <c r="J28" s="37"/>
      <c r="K28" s="37"/>
    </row>
    <row r="29" spans="2:11" s="3" customFormat="1" ht="30" customHeight="1" thickBot="1">
      <c r="B29" s="93" t="s">
        <v>6</v>
      </c>
      <c r="C29" s="90" t="s">
        <v>109</v>
      </c>
      <c r="D29" s="80" t="s">
        <v>104</v>
      </c>
      <c r="E29" s="80" t="s">
        <v>105</v>
      </c>
      <c r="F29" s="80" t="s">
        <v>110</v>
      </c>
      <c r="G29" s="80" t="s">
        <v>111</v>
      </c>
      <c r="H29" s="80" t="s">
        <v>1</v>
      </c>
      <c r="I29" s="80" t="s">
        <v>112</v>
      </c>
      <c r="J29" s="80" t="s">
        <v>3</v>
      </c>
      <c r="K29" s="80" t="s">
        <v>113</v>
      </c>
    </row>
    <row r="30" spans="2:11" s="3" customFormat="1" ht="16.149999999999999" customHeight="1">
      <c r="B30" s="24"/>
      <c r="C30" s="91">
        <v>18</v>
      </c>
      <c r="D30" s="29"/>
      <c r="E30" s="29"/>
      <c r="F30" s="29"/>
      <c r="G30" s="29"/>
      <c r="H30" s="29"/>
      <c r="I30" s="29"/>
      <c r="J30" s="29"/>
      <c r="K30" s="29"/>
    </row>
    <row r="31" spans="2:11" ht="16.149999999999999" customHeight="1">
      <c r="B31" s="9" t="s">
        <v>18</v>
      </c>
      <c r="C31" s="30"/>
      <c r="D31" s="37">
        <v>1</v>
      </c>
      <c r="E31" s="37">
        <v>17</v>
      </c>
      <c r="F31" s="39">
        <f>+D31/$C$30</f>
        <v>5.5555555555555552E-2</v>
      </c>
      <c r="G31" s="39">
        <f>+E31/$C$30</f>
        <v>0.94444444444444442</v>
      </c>
      <c r="H31" s="37">
        <v>0</v>
      </c>
      <c r="I31" s="37">
        <v>10</v>
      </c>
      <c r="J31" s="37">
        <v>0</v>
      </c>
      <c r="K31" s="37">
        <v>1</v>
      </c>
    </row>
    <row r="32" spans="2:11" ht="16.149999999999999" customHeight="1">
      <c r="B32" s="9" t="s">
        <v>11</v>
      </c>
      <c r="C32" s="30"/>
      <c r="D32" s="37">
        <v>5</v>
      </c>
      <c r="E32" s="37">
        <v>13</v>
      </c>
      <c r="F32" s="39">
        <f t="shared" ref="F32:F35" si="6">+D32/$C$30</f>
        <v>0.27777777777777779</v>
      </c>
      <c r="G32" s="39">
        <f t="shared" ref="G32:G35" si="7">+E32/$C$30</f>
        <v>0.72222222222222221</v>
      </c>
      <c r="H32" s="37">
        <v>1</v>
      </c>
      <c r="I32" s="37">
        <v>9</v>
      </c>
      <c r="J32" s="37">
        <v>0</v>
      </c>
      <c r="K32" s="37">
        <v>1</v>
      </c>
    </row>
    <row r="33" spans="2:11" ht="16.149999999999999" customHeight="1">
      <c r="B33" s="9" t="s">
        <v>12</v>
      </c>
      <c r="C33" s="30"/>
      <c r="D33" s="37">
        <v>1</v>
      </c>
      <c r="E33" s="37">
        <v>17</v>
      </c>
      <c r="F33" s="39">
        <f t="shared" si="6"/>
        <v>5.5555555555555552E-2</v>
      </c>
      <c r="G33" s="39">
        <f t="shared" si="7"/>
        <v>0.94444444444444442</v>
      </c>
      <c r="H33" s="37">
        <v>0</v>
      </c>
      <c r="I33" s="37">
        <v>10</v>
      </c>
      <c r="J33" s="37">
        <v>0</v>
      </c>
      <c r="K33" s="37">
        <v>1</v>
      </c>
    </row>
    <row r="34" spans="2:11" ht="16.149999999999999" customHeight="1">
      <c r="B34" s="9" t="s">
        <v>19</v>
      </c>
      <c r="C34" s="30"/>
      <c r="D34" s="37">
        <v>4</v>
      </c>
      <c r="E34" s="37">
        <v>14</v>
      </c>
      <c r="F34" s="39">
        <f t="shared" si="6"/>
        <v>0.22222222222222221</v>
      </c>
      <c r="G34" s="39">
        <f t="shared" si="7"/>
        <v>0.77777777777777779</v>
      </c>
      <c r="H34" s="37">
        <v>2</v>
      </c>
      <c r="I34" s="37">
        <v>8</v>
      </c>
      <c r="J34" s="37">
        <v>0</v>
      </c>
      <c r="K34" s="37">
        <v>1</v>
      </c>
    </row>
    <row r="35" spans="2:11" ht="16.149999999999999" customHeight="1">
      <c r="B35" s="9" t="s">
        <v>28</v>
      </c>
      <c r="C35" s="30"/>
      <c r="D35" s="37">
        <v>4</v>
      </c>
      <c r="E35" s="37">
        <v>14</v>
      </c>
      <c r="F35" s="39">
        <f t="shared" si="6"/>
        <v>0.22222222222222221</v>
      </c>
      <c r="G35" s="39">
        <f t="shared" si="7"/>
        <v>0.77777777777777779</v>
      </c>
      <c r="H35" s="37">
        <v>1</v>
      </c>
      <c r="I35" s="37">
        <v>9</v>
      </c>
      <c r="J35" s="37">
        <v>0</v>
      </c>
      <c r="K35" s="37">
        <v>1</v>
      </c>
    </row>
    <row r="36" spans="2:11" ht="16.149999999999999" customHeight="1" thickBot="1">
      <c r="B36" s="8"/>
      <c r="C36" s="41"/>
      <c r="D36" s="37"/>
      <c r="E36" s="37"/>
      <c r="F36" s="37"/>
      <c r="G36" s="37"/>
      <c r="H36" s="37"/>
      <c r="I36" s="37"/>
      <c r="J36" s="37"/>
      <c r="K36" s="37"/>
    </row>
    <row r="37" spans="2:11" s="7" customFormat="1" ht="16.149999999999999" customHeight="1" thickTop="1">
      <c r="B37" s="133" t="s">
        <v>0</v>
      </c>
      <c r="C37" s="92">
        <v>135</v>
      </c>
      <c r="D37" s="81">
        <f>SUM(D7:D36)</f>
        <v>137</v>
      </c>
      <c r="E37" s="81">
        <f>SUM(E7:E36)</f>
        <v>538</v>
      </c>
      <c r="F37" s="81"/>
      <c r="G37" s="81"/>
      <c r="H37" s="81">
        <f>SUM(H7:H36)</f>
        <v>33</v>
      </c>
      <c r="I37" s="81">
        <f>SUM(I7:I36)</f>
        <v>167</v>
      </c>
      <c r="J37" s="81">
        <f>SUM(J7:J36)</f>
        <v>0</v>
      </c>
      <c r="K37" s="81">
        <f>SUM(K7:K36)</f>
        <v>20</v>
      </c>
    </row>
    <row r="39" spans="2:11">
      <c r="B39" s="175" t="s">
        <v>100</v>
      </c>
      <c r="C39" s="175"/>
    </row>
    <row r="40" spans="2:11">
      <c r="B40" s="174" t="s">
        <v>91</v>
      </c>
      <c r="C40" s="174"/>
      <c r="D40" s="174"/>
    </row>
  </sheetData>
  <mergeCells count="3">
    <mergeCell ref="B3:D3"/>
    <mergeCell ref="B40:D40"/>
    <mergeCell ref="B39:C39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topLeftCell="A16" zoomScaleNormal="100" workbookViewId="0">
      <selection activeCell="F5" sqref="F5"/>
    </sheetView>
  </sheetViews>
  <sheetFormatPr baseColWidth="10" defaultRowHeight="16.149999999999999" customHeight="1"/>
  <cols>
    <col min="1" max="1" width="3.7109375" customWidth="1"/>
    <col min="2" max="2" width="53.28515625" style="9" customWidth="1"/>
    <col min="3" max="3" width="9.5703125" style="9" customWidth="1"/>
    <col min="4" max="5" width="9.5703125" customWidth="1"/>
    <col min="6" max="7" width="10.42578125" customWidth="1"/>
    <col min="8" max="9" width="21.7109375" customWidth="1"/>
    <col min="10" max="11" width="18.7109375" customWidth="1"/>
    <col min="12" max="12" width="21.7109375" customWidth="1"/>
    <col min="13" max="13" width="14.28515625" style="3" customWidth="1"/>
  </cols>
  <sheetData>
    <row r="1" spans="2:13" ht="30" customHeight="1">
      <c r="B1"/>
      <c r="C1"/>
      <c r="K1" s="6"/>
    </row>
    <row r="2" spans="2:13" s="13" customFormat="1" ht="30" customHeight="1">
      <c r="B2" s="5"/>
      <c r="C2" s="5"/>
      <c r="D2" s="2"/>
      <c r="E2" s="2"/>
      <c r="F2" s="2"/>
      <c r="G2" s="2"/>
      <c r="H2" s="2"/>
      <c r="I2" s="2"/>
      <c r="J2" s="2"/>
      <c r="K2" s="2"/>
      <c r="M2" s="14"/>
    </row>
    <row r="3" spans="2:13" ht="30" customHeight="1">
      <c r="B3" s="83" t="s">
        <v>123</v>
      </c>
      <c r="C3" s="22"/>
      <c r="D3" s="84"/>
      <c r="E3" s="84"/>
      <c r="F3" s="84"/>
      <c r="G3" s="84"/>
      <c r="H3" s="84"/>
      <c r="I3" s="84"/>
      <c r="J3" s="84"/>
      <c r="K3" s="84"/>
      <c r="M3" s="27"/>
    </row>
    <row r="4" spans="2:13" ht="30" customHeight="1" thickBot="1">
      <c r="B4" s="23"/>
      <c r="C4" s="23"/>
      <c r="D4" s="2"/>
      <c r="E4" s="2"/>
      <c r="F4" s="2"/>
      <c r="G4" s="2"/>
      <c r="H4" s="2"/>
      <c r="I4" s="2"/>
      <c r="J4" s="2"/>
      <c r="K4" s="2"/>
    </row>
    <row r="5" spans="2:13" ht="30" customHeight="1" thickBot="1">
      <c r="B5" s="45" t="s">
        <v>2</v>
      </c>
      <c r="C5" s="79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  <c r="L5" s="1"/>
    </row>
    <row r="6" spans="2:13" s="3" customFormat="1" ht="16.149999999999999" customHeight="1">
      <c r="B6" s="6"/>
      <c r="C6" s="31">
        <v>85</v>
      </c>
      <c r="D6" s="29"/>
      <c r="E6" s="29"/>
      <c r="F6" s="29"/>
      <c r="G6" s="29"/>
      <c r="H6" s="29"/>
      <c r="I6" s="29"/>
      <c r="J6" s="29"/>
      <c r="K6" s="29"/>
      <c r="L6" s="7"/>
    </row>
    <row r="7" spans="2:13" ht="16.149999999999999" customHeight="1">
      <c r="B7" s="10" t="s">
        <v>18</v>
      </c>
      <c r="C7" s="32"/>
      <c r="D7" s="32">
        <v>9</v>
      </c>
      <c r="E7" s="32">
        <v>76</v>
      </c>
      <c r="F7" s="33">
        <f>+D7/$C$6</f>
        <v>0.10588235294117647</v>
      </c>
      <c r="G7" s="33">
        <f>+E7/$C$6</f>
        <v>0.89411764705882357</v>
      </c>
      <c r="H7" s="32">
        <v>0</v>
      </c>
      <c r="I7" s="32">
        <v>10</v>
      </c>
      <c r="J7" s="32">
        <v>0</v>
      </c>
      <c r="K7" s="32">
        <v>1</v>
      </c>
      <c r="L7" s="3"/>
    </row>
    <row r="8" spans="2:13" ht="16.149999999999999" customHeight="1">
      <c r="B8" s="4" t="s">
        <v>11</v>
      </c>
      <c r="C8" s="34"/>
      <c r="D8" s="32">
        <v>21</v>
      </c>
      <c r="E8" s="32">
        <v>64</v>
      </c>
      <c r="F8" s="33">
        <f t="shared" ref="F8:F12" si="0">+D8/$C$6</f>
        <v>0.24705882352941178</v>
      </c>
      <c r="G8" s="33">
        <f t="shared" ref="G8:G12" si="1">+E8/$C$6</f>
        <v>0.75294117647058822</v>
      </c>
      <c r="H8" s="32">
        <v>1</v>
      </c>
      <c r="I8" s="32">
        <v>9</v>
      </c>
      <c r="J8" s="32">
        <v>0</v>
      </c>
      <c r="K8" s="32">
        <v>1</v>
      </c>
      <c r="L8" s="3"/>
    </row>
    <row r="9" spans="2:13" ht="16.149999999999999" customHeight="1">
      <c r="B9" s="10" t="s">
        <v>19</v>
      </c>
      <c r="C9" s="32"/>
      <c r="D9" s="32">
        <v>24</v>
      </c>
      <c r="E9" s="32">
        <v>61</v>
      </c>
      <c r="F9" s="33">
        <f t="shared" si="0"/>
        <v>0.28235294117647058</v>
      </c>
      <c r="G9" s="33">
        <f t="shared" si="1"/>
        <v>0.71764705882352942</v>
      </c>
      <c r="H9" s="32">
        <v>2</v>
      </c>
      <c r="I9" s="32">
        <v>8</v>
      </c>
      <c r="J9" s="32">
        <v>0</v>
      </c>
      <c r="K9" s="32">
        <v>1</v>
      </c>
      <c r="L9" s="3"/>
    </row>
    <row r="10" spans="2:13" ht="16.149999999999999" customHeight="1">
      <c r="B10" s="10" t="s">
        <v>20</v>
      </c>
      <c r="C10" s="32"/>
      <c r="D10" s="32">
        <v>15</v>
      </c>
      <c r="E10" s="32">
        <v>70</v>
      </c>
      <c r="F10" s="33">
        <f t="shared" si="0"/>
        <v>0.17647058823529413</v>
      </c>
      <c r="G10" s="33">
        <f t="shared" si="1"/>
        <v>0.82352941176470584</v>
      </c>
      <c r="H10" s="32">
        <v>1</v>
      </c>
      <c r="I10" s="32">
        <v>9</v>
      </c>
      <c r="J10" s="32">
        <v>0</v>
      </c>
      <c r="K10" s="32">
        <v>1</v>
      </c>
      <c r="L10" s="3"/>
    </row>
    <row r="11" spans="2:13" ht="16.149999999999999" customHeight="1">
      <c r="B11" s="10" t="s">
        <v>12</v>
      </c>
      <c r="C11" s="32"/>
      <c r="D11" s="32">
        <v>10</v>
      </c>
      <c r="E11" s="32">
        <v>75</v>
      </c>
      <c r="F11" s="33">
        <f t="shared" si="0"/>
        <v>0.11764705882352941</v>
      </c>
      <c r="G11" s="33">
        <f t="shared" si="1"/>
        <v>0.88235294117647056</v>
      </c>
      <c r="H11" s="32">
        <v>2</v>
      </c>
      <c r="I11" s="32">
        <v>8</v>
      </c>
      <c r="J11" s="32">
        <v>0</v>
      </c>
      <c r="K11" s="32">
        <v>1</v>
      </c>
      <c r="L11" s="3"/>
    </row>
    <row r="12" spans="2:13" ht="16.149999999999999" customHeight="1">
      <c r="B12" s="11" t="s">
        <v>21</v>
      </c>
      <c r="C12" s="35"/>
      <c r="D12" s="35">
        <v>9</v>
      </c>
      <c r="E12" s="35">
        <v>76</v>
      </c>
      <c r="F12" s="33">
        <f t="shared" si="0"/>
        <v>0.10588235294117647</v>
      </c>
      <c r="G12" s="33">
        <f t="shared" si="1"/>
        <v>0.89411764705882357</v>
      </c>
      <c r="H12" s="35">
        <v>0</v>
      </c>
      <c r="I12" s="35">
        <v>10</v>
      </c>
      <c r="J12" s="35">
        <v>0</v>
      </c>
      <c r="K12" s="35">
        <v>1</v>
      </c>
      <c r="L12" s="3"/>
    </row>
    <row r="13" spans="2:13" ht="16.149999999999999" customHeight="1" thickBot="1">
      <c r="B13"/>
      <c r="C13" s="36"/>
      <c r="D13" s="37"/>
      <c r="E13" s="37"/>
      <c r="F13" s="37"/>
      <c r="G13" s="37"/>
      <c r="H13" s="37"/>
      <c r="I13" s="37"/>
      <c r="J13" s="37"/>
      <c r="K13" s="37"/>
      <c r="L13" s="3"/>
    </row>
    <row r="14" spans="2:13" ht="30" customHeight="1" thickBot="1">
      <c r="B14" s="50" t="s">
        <v>4</v>
      </c>
      <c r="C14" s="79" t="s">
        <v>109</v>
      </c>
      <c r="D14" s="79" t="s">
        <v>104</v>
      </c>
      <c r="E14" s="79" t="s">
        <v>105</v>
      </c>
      <c r="F14" s="79" t="s">
        <v>110</v>
      </c>
      <c r="G14" s="79" t="s">
        <v>111</v>
      </c>
      <c r="H14" s="79" t="s">
        <v>1</v>
      </c>
      <c r="I14" s="79" t="s">
        <v>112</v>
      </c>
      <c r="J14" s="79" t="s">
        <v>3</v>
      </c>
      <c r="K14" s="79" t="s">
        <v>113</v>
      </c>
      <c r="L14" s="1"/>
    </row>
    <row r="15" spans="2:13" s="3" customFormat="1" ht="16.149999999999999" customHeight="1">
      <c r="B15" s="6"/>
      <c r="C15" s="31">
        <v>17</v>
      </c>
      <c r="D15" s="29"/>
      <c r="E15" s="29"/>
      <c r="F15" s="29"/>
      <c r="G15" s="29"/>
      <c r="H15" s="38"/>
      <c r="I15" s="38"/>
      <c r="J15" s="38"/>
      <c r="K15" s="38"/>
      <c r="L15" s="7"/>
    </row>
    <row r="16" spans="2:13" ht="16.149999999999999" customHeight="1">
      <c r="B16" s="3" t="s">
        <v>18</v>
      </c>
      <c r="C16" s="37"/>
      <c r="D16" s="37">
        <v>2</v>
      </c>
      <c r="E16" s="37">
        <v>15</v>
      </c>
      <c r="F16" s="39">
        <f>+D16/$C$15</f>
        <v>0.11764705882352941</v>
      </c>
      <c r="G16" s="39">
        <f>+E16/$C$15</f>
        <v>0.88235294117647056</v>
      </c>
      <c r="H16" s="37">
        <v>2</v>
      </c>
      <c r="I16" s="37">
        <v>8</v>
      </c>
      <c r="J16" s="37">
        <v>0</v>
      </c>
      <c r="K16" s="37">
        <v>1</v>
      </c>
      <c r="L16" s="3"/>
    </row>
    <row r="17" spans="2:12" ht="16.149999999999999" customHeight="1">
      <c r="B17" s="12" t="s">
        <v>11</v>
      </c>
      <c r="C17" s="40"/>
      <c r="D17" s="41">
        <v>3</v>
      </c>
      <c r="E17" s="41">
        <v>14</v>
      </c>
      <c r="F17" s="39">
        <f t="shared" ref="F17:F21" si="2">+D17/$C$15</f>
        <v>0.17647058823529413</v>
      </c>
      <c r="G17" s="39">
        <f t="shared" ref="G17:G21" si="3">+E17/$C$15</f>
        <v>0.82352941176470584</v>
      </c>
      <c r="H17" s="41">
        <v>1</v>
      </c>
      <c r="I17" s="41">
        <v>9</v>
      </c>
      <c r="J17" s="37">
        <v>0</v>
      </c>
      <c r="K17" s="37">
        <v>1</v>
      </c>
      <c r="L17" s="3"/>
    </row>
    <row r="18" spans="2:12" ht="16.149999999999999" customHeight="1">
      <c r="B18" s="8" t="s">
        <v>22</v>
      </c>
      <c r="C18" s="41"/>
      <c r="D18" s="41">
        <v>1</v>
      </c>
      <c r="E18" s="41">
        <v>16</v>
      </c>
      <c r="F18" s="39">
        <f t="shared" si="2"/>
        <v>5.8823529411764705E-2</v>
      </c>
      <c r="G18" s="39">
        <f t="shared" si="3"/>
        <v>0.94117647058823528</v>
      </c>
      <c r="H18" s="41">
        <v>1</v>
      </c>
      <c r="I18" s="41">
        <v>9</v>
      </c>
      <c r="J18" s="37">
        <v>0</v>
      </c>
      <c r="K18" s="37">
        <v>1</v>
      </c>
      <c r="L18" s="3"/>
    </row>
    <row r="19" spans="2:12" ht="16.149999999999999" customHeight="1">
      <c r="B19" s="8" t="s">
        <v>25</v>
      </c>
      <c r="C19" s="41"/>
      <c r="D19" s="41">
        <v>2</v>
      </c>
      <c r="E19" s="41">
        <v>15</v>
      </c>
      <c r="F19" s="39">
        <f t="shared" si="2"/>
        <v>0.11764705882352941</v>
      </c>
      <c r="G19" s="39">
        <f t="shared" si="3"/>
        <v>0.88235294117647056</v>
      </c>
      <c r="H19" s="41">
        <v>2</v>
      </c>
      <c r="I19" s="41">
        <v>8</v>
      </c>
      <c r="J19" s="41">
        <v>0</v>
      </c>
      <c r="K19" s="41">
        <v>1</v>
      </c>
      <c r="L19" s="3"/>
    </row>
    <row r="20" spans="2:12" ht="16.149999999999999" customHeight="1">
      <c r="B20" s="8" t="s">
        <v>23</v>
      </c>
      <c r="C20" s="41"/>
      <c r="D20" s="41">
        <v>3</v>
      </c>
      <c r="E20" s="41">
        <v>14</v>
      </c>
      <c r="F20" s="39">
        <f t="shared" si="2"/>
        <v>0.17647058823529413</v>
      </c>
      <c r="G20" s="39">
        <f t="shared" si="3"/>
        <v>0.82352941176470584</v>
      </c>
      <c r="H20" s="41">
        <v>1</v>
      </c>
      <c r="I20" s="41">
        <v>9</v>
      </c>
      <c r="J20" s="37">
        <v>0</v>
      </c>
      <c r="K20" s="37">
        <v>1</v>
      </c>
      <c r="L20" s="3"/>
    </row>
    <row r="21" spans="2:12" ht="16.149999999999999" customHeight="1">
      <c r="B21" s="8" t="s">
        <v>24</v>
      </c>
      <c r="C21" s="41"/>
      <c r="D21" s="41">
        <v>0</v>
      </c>
      <c r="E21" s="41">
        <v>17</v>
      </c>
      <c r="F21" s="39">
        <f t="shared" si="2"/>
        <v>0</v>
      </c>
      <c r="G21" s="39">
        <f t="shared" si="3"/>
        <v>1</v>
      </c>
      <c r="H21" s="41">
        <v>0</v>
      </c>
      <c r="I21" s="41">
        <v>10</v>
      </c>
      <c r="J21" s="41">
        <v>0</v>
      </c>
      <c r="K21" s="41">
        <v>1</v>
      </c>
      <c r="L21" s="3"/>
    </row>
    <row r="22" spans="2:12" ht="16.149999999999999" customHeight="1" thickBot="1">
      <c r="B22" s="3"/>
      <c r="C22" s="37"/>
      <c r="D22" s="37"/>
      <c r="E22" s="37"/>
      <c r="F22" s="37"/>
      <c r="G22" s="37"/>
      <c r="H22" s="37"/>
      <c r="I22" s="37"/>
      <c r="J22" s="37"/>
      <c r="K22" s="37"/>
      <c r="L22" s="3"/>
    </row>
    <row r="23" spans="2:12" ht="30" customHeight="1" thickBot="1">
      <c r="B23" s="50" t="s">
        <v>5</v>
      </c>
      <c r="C23" s="79" t="s">
        <v>109</v>
      </c>
      <c r="D23" s="80" t="s">
        <v>104</v>
      </c>
      <c r="E23" s="80" t="s">
        <v>105</v>
      </c>
      <c r="F23" s="80" t="s">
        <v>110</v>
      </c>
      <c r="G23" s="80" t="s">
        <v>111</v>
      </c>
      <c r="H23" s="80" t="s">
        <v>1</v>
      </c>
      <c r="I23" s="80" t="s">
        <v>112</v>
      </c>
      <c r="J23" s="80" t="s">
        <v>3</v>
      </c>
      <c r="K23" s="80" t="s">
        <v>113</v>
      </c>
      <c r="L23" s="1"/>
    </row>
    <row r="24" spans="2:12" s="3" customFormat="1" ht="16.149999999999999" customHeight="1">
      <c r="B24" s="6"/>
      <c r="C24" s="31">
        <v>15</v>
      </c>
      <c r="D24" s="29"/>
      <c r="E24" s="29"/>
      <c r="F24" s="29"/>
      <c r="G24" s="29"/>
      <c r="H24" s="29"/>
      <c r="I24" s="29"/>
      <c r="J24" s="29"/>
      <c r="K24" s="29"/>
      <c r="L24" s="7"/>
    </row>
    <row r="25" spans="2:12" ht="16.149999999999999" customHeight="1">
      <c r="B25" s="3" t="s">
        <v>18</v>
      </c>
      <c r="C25" s="37"/>
      <c r="D25" s="37">
        <v>4</v>
      </c>
      <c r="E25" s="37">
        <v>11</v>
      </c>
      <c r="F25" s="39">
        <f>+D25/$C$24</f>
        <v>0.26666666666666666</v>
      </c>
      <c r="G25" s="39">
        <f>+E25/$C$24</f>
        <v>0.73333333333333328</v>
      </c>
      <c r="H25" s="37">
        <v>2</v>
      </c>
      <c r="I25" s="37">
        <v>8</v>
      </c>
      <c r="J25" s="37">
        <v>0</v>
      </c>
      <c r="K25" s="37">
        <v>1</v>
      </c>
      <c r="L25" s="3"/>
    </row>
    <row r="26" spans="2:12" ht="16.149999999999999" customHeight="1">
      <c r="B26" s="4" t="s">
        <v>11</v>
      </c>
      <c r="C26" s="34"/>
      <c r="D26" s="37">
        <v>3</v>
      </c>
      <c r="E26" s="37">
        <v>12</v>
      </c>
      <c r="F26" s="39">
        <f t="shared" ref="F26:F30" si="4">+D26/$C$24</f>
        <v>0.2</v>
      </c>
      <c r="G26" s="39">
        <f t="shared" ref="G26:G30" si="5">+E26/$C$24</f>
        <v>0.8</v>
      </c>
      <c r="H26" s="37">
        <v>2</v>
      </c>
      <c r="I26" s="37">
        <v>8</v>
      </c>
      <c r="J26" s="37">
        <v>0</v>
      </c>
      <c r="K26" s="37">
        <v>1</v>
      </c>
      <c r="L26" s="3"/>
    </row>
    <row r="27" spans="2:12" ht="16.149999999999999" customHeight="1">
      <c r="B27" s="3" t="s">
        <v>26</v>
      </c>
      <c r="C27" s="37"/>
      <c r="D27" s="37">
        <v>1</v>
      </c>
      <c r="E27" s="37">
        <v>14</v>
      </c>
      <c r="F27" s="39">
        <f t="shared" si="4"/>
        <v>6.6666666666666666E-2</v>
      </c>
      <c r="G27" s="39">
        <f t="shared" si="5"/>
        <v>0.93333333333333335</v>
      </c>
      <c r="H27" s="37">
        <v>1</v>
      </c>
      <c r="I27" s="37">
        <v>9</v>
      </c>
      <c r="J27" s="37">
        <v>0</v>
      </c>
      <c r="K27" s="37">
        <v>1</v>
      </c>
      <c r="L27" s="3"/>
    </row>
    <row r="28" spans="2:12" ht="16.149999999999999" customHeight="1">
      <c r="B28" s="3" t="s">
        <v>27</v>
      </c>
      <c r="C28" s="37"/>
      <c r="D28" s="37">
        <v>4</v>
      </c>
      <c r="E28" s="37">
        <v>11</v>
      </c>
      <c r="F28" s="39">
        <f t="shared" si="4"/>
        <v>0.26666666666666666</v>
      </c>
      <c r="G28" s="39">
        <f t="shared" si="5"/>
        <v>0.73333333333333328</v>
      </c>
      <c r="H28" s="37">
        <v>3</v>
      </c>
      <c r="I28" s="37">
        <v>7</v>
      </c>
      <c r="J28" s="37">
        <v>0</v>
      </c>
      <c r="K28" s="37">
        <v>1</v>
      </c>
      <c r="L28" s="3"/>
    </row>
    <row r="29" spans="2:12" ht="16.149999999999999" customHeight="1">
      <c r="B29" s="3" t="s">
        <v>12</v>
      </c>
      <c r="C29" s="37"/>
      <c r="D29" s="37">
        <v>4</v>
      </c>
      <c r="E29" s="37">
        <v>11</v>
      </c>
      <c r="F29" s="39">
        <f t="shared" si="4"/>
        <v>0.26666666666666666</v>
      </c>
      <c r="G29" s="39">
        <f t="shared" si="5"/>
        <v>0.73333333333333328</v>
      </c>
      <c r="H29" s="37">
        <v>3</v>
      </c>
      <c r="I29" s="37">
        <v>7</v>
      </c>
      <c r="J29" s="37">
        <v>0</v>
      </c>
      <c r="K29" s="37">
        <v>1</v>
      </c>
      <c r="L29" s="3"/>
    </row>
    <row r="30" spans="2:12" ht="16.149999999999999" customHeight="1">
      <c r="B30" s="8" t="s">
        <v>21</v>
      </c>
      <c r="C30" s="41"/>
      <c r="D30" s="37">
        <v>2</v>
      </c>
      <c r="E30" s="37">
        <v>13</v>
      </c>
      <c r="F30" s="39">
        <f t="shared" si="4"/>
        <v>0.13333333333333333</v>
      </c>
      <c r="G30" s="39">
        <f t="shared" si="5"/>
        <v>0.8666666666666667</v>
      </c>
      <c r="H30" s="37">
        <v>2</v>
      </c>
      <c r="I30" s="37">
        <v>8</v>
      </c>
      <c r="J30" s="31">
        <v>0</v>
      </c>
      <c r="K30" s="31">
        <v>1</v>
      </c>
      <c r="L30" s="3"/>
    </row>
    <row r="31" spans="2:12" ht="16.149999999999999" customHeight="1" thickBot="1">
      <c r="B31" s="3"/>
      <c r="C31" s="37"/>
      <c r="D31" s="37"/>
      <c r="E31" s="37"/>
      <c r="F31" s="37"/>
      <c r="G31" s="37"/>
      <c r="H31" s="37"/>
      <c r="I31" s="37"/>
      <c r="J31" s="37"/>
      <c r="K31" s="37"/>
      <c r="L31" s="3"/>
    </row>
    <row r="32" spans="2:12" ht="30" customHeight="1" thickBot="1">
      <c r="B32" s="50" t="s">
        <v>6</v>
      </c>
      <c r="C32" s="79" t="s">
        <v>109</v>
      </c>
      <c r="D32" s="80" t="s">
        <v>104</v>
      </c>
      <c r="E32" s="80" t="s">
        <v>105</v>
      </c>
      <c r="F32" s="80" t="s">
        <v>110</v>
      </c>
      <c r="G32" s="80" t="s">
        <v>111</v>
      </c>
      <c r="H32" s="80" t="s">
        <v>1</v>
      </c>
      <c r="I32" s="80" t="s">
        <v>112</v>
      </c>
      <c r="J32" s="80" t="s">
        <v>3</v>
      </c>
      <c r="K32" s="80" t="s">
        <v>113</v>
      </c>
      <c r="L32" s="1"/>
    </row>
    <row r="33" spans="1:35" s="3" customFormat="1" ht="16.149999999999999" customHeight="1">
      <c r="B33" s="6"/>
      <c r="C33" s="31">
        <v>18</v>
      </c>
      <c r="D33" s="29"/>
      <c r="E33" s="29"/>
      <c r="F33" s="29"/>
      <c r="G33" s="29"/>
      <c r="H33" s="29"/>
      <c r="I33" s="29"/>
      <c r="J33" s="29"/>
      <c r="K33" s="29"/>
      <c r="L33" s="7"/>
    </row>
    <row r="34" spans="1:35" ht="16.149999999999999" customHeight="1">
      <c r="B34" s="3" t="s">
        <v>18</v>
      </c>
      <c r="C34" s="37"/>
      <c r="D34" s="37">
        <v>0</v>
      </c>
      <c r="E34" s="37">
        <v>18</v>
      </c>
      <c r="F34" s="39">
        <f>+D34/$C$33</f>
        <v>0</v>
      </c>
      <c r="G34" s="39">
        <f>+E34/$C$33</f>
        <v>1</v>
      </c>
      <c r="H34" s="37">
        <v>0</v>
      </c>
      <c r="I34" s="37">
        <v>10</v>
      </c>
      <c r="J34" s="37">
        <v>0</v>
      </c>
      <c r="K34" s="37">
        <v>1</v>
      </c>
      <c r="L34" s="3"/>
    </row>
    <row r="35" spans="1:35" ht="16.149999999999999" customHeight="1">
      <c r="B35" s="4" t="s">
        <v>11</v>
      </c>
      <c r="C35" s="34"/>
      <c r="D35" s="37">
        <v>4</v>
      </c>
      <c r="E35" s="37">
        <v>14</v>
      </c>
      <c r="F35" s="39">
        <f t="shared" ref="F35:F39" si="6">+D35/$C$33</f>
        <v>0.22222222222222221</v>
      </c>
      <c r="G35" s="39">
        <f t="shared" ref="G35:G39" si="7">+E35/$C$33</f>
        <v>0.77777777777777779</v>
      </c>
      <c r="H35" s="37">
        <v>2</v>
      </c>
      <c r="I35" s="37">
        <v>8</v>
      </c>
      <c r="J35" s="31">
        <v>0</v>
      </c>
      <c r="K35" s="31">
        <v>1</v>
      </c>
      <c r="L35" s="3"/>
    </row>
    <row r="36" spans="1:35" ht="16.149999999999999" customHeight="1">
      <c r="B36" s="3" t="s">
        <v>19</v>
      </c>
      <c r="C36" s="37"/>
      <c r="D36" s="37">
        <v>3</v>
      </c>
      <c r="E36" s="37">
        <v>15</v>
      </c>
      <c r="F36" s="39">
        <f t="shared" si="6"/>
        <v>0.16666666666666666</v>
      </c>
      <c r="G36" s="39">
        <f t="shared" si="7"/>
        <v>0.83333333333333337</v>
      </c>
      <c r="H36" s="37">
        <v>2</v>
      </c>
      <c r="I36" s="37">
        <v>8</v>
      </c>
      <c r="J36" s="37">
        <v>0</v>
      </c>
      <c r="K36" s="37">
        <v>1</v>
      </c>
      <c r="L36" s="3"/>
    </row>
    <row r="37" spans="1:35" ht="16.149999999999999" customHeight="1">
      <c r="B37" s="8" t="s">
        <v>27</v>
      </c>
      <c r="C37" s="41"/>
      <c r="D37" s="41">
        <v>3</v>
      </c>
      <c r="E37" s="41">
        <v>15</v>
      </c>
      <c r="F37" s="39">
        <f t="shared" si="6"/>
        <v>0.16666666666666666</v>
      </c>
      <c r="G37" s="39">
        <f t="shared" si="7"/>
        <v>0.83333333333333337</v>
      </c>
      <c r="H37" s="41">
        <v>1</v>
      </c>
      <c r="I37" s="41">
        <v>9</v>
      </c>
      <c r="J37" s="41">
        <v>0</v>
      </c>
      <c r="K37" s="41">
        <v>1</v>
      </c>
      <c r="L37" s="3"/>
    </row>
    <row r="38" spans="1:35" ht="16.149999999999999" customHeight="1">
      <c r="B38" s="3" t="s">
        <v>12</v>
      </c>
      <c r="C38" s="37"/>
      <c r="D38" s="37">
        <v>3</v>
      </c>
      <c r="E38" s="37">
        <v>15</v>
      </c>
      <c r="F38" s="39">
        <f t="shared" si="6"/>
        <v>0.16666666666666666</v>
      </c>
      <c r="G38" s="39">
        <f t="shared" si="7"/>
        <v>0.83333333333333337</v>
      </c>
      <c r="H38" s="37">
        <v>2</v>
      </c>
      <c r="I38" s="37">
        <v>8</v>
      </c>
      <c r="J38" s="37">
        <v>0</v>
      </c>
      <c r="K38" s="37">
        <v>1</v>
      </c>
      <c r="L38" s="3"/>
    </row>
    <row r="39" spans="1:35" ht="16.149999999999999" customHeight="1">
      <c r="B39" s="8" t="s">
        <v>21</v>
      </c>
      <c r="C39" s="41"/>
      <c r="D39" s="37">
        <v>1</v>
      </c>
      <c r="E39" s="37">
        <v>17</v>
      </c>
      <c r="F39" s="39">
        <f t="shared" si="6"/>
        <v>5.5555555555555552E-2</v>
      </c>
      <c r="G39" s="39">
        <f t="shared" si="7"/>
        <v>0.94444444444444442</v>
      </c>
      <c r="H39" s="37">
        <v>0</v>
      </c>
      <c r="I39" s="37">
        <v>10</v>
      </c>
      <c r="J39" s="37">
        <v>0</v>
      </c>
      <c r="K39" s="37">
        <v>1</v>
      </c>
      <c r="L39" s="3"/>
    </row>
    <row r="40" spans="1:35" ht="16.149999999999999" customHeight="1" thickBot="1">
      <c r="B40" s="3"/>
      <c r="C40" s="37"/>
      <c r="D40" s="37"/>
      <c r="E40" s="37"/>
      <c r="F40" s="37"/>
      <c r="G40" s="37"/>
      <c r="H40" s="37"/>
      <c r="I40" s="37"/>
      <c r="J40" s="37"/>
      <c r="K40" s="37"/>
      <c r="L40" s="3"/>
    </row>
    <row r="41" spans="1:35" s="88" customFormat="1" ht="16.149999999999999" customHeight="1" thickTop="1">
      <c r="A41" s="71"/>
      <c r="B41" s="89" t="s">
        <v>0</v>
      </c>
      <c r="C41" s="81">
        <v>135</v>
      </c>
      <c r="D41" s="81">
        <f>SUM(D7:D40)</f>
        <v>131</v>
      </c>
      <c r="E41" s="81">
        <f>SUM(E7:E40)</f>
        <v>679</v>
      </c>
      <c r="F41" s="81"/>
      <c r="G41" s="81"/>
      <c r="H41" s="81">
        <f>SUM(H7:H40)</f>
        <v>33</v>
      </c>
      <c r="I41" s="81">
        <f>SUM(I7:I40)</f>
        <v>207</v>
      </c>
      <c r="J41" s="81">
        <f>SUM(J7:J40)</f>
        <v>0</v>
      </c>
      <c r="K41" s="81">
        <f>SUM(K7:K40)</f>
        <v>24</v>
      </c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</row>
    <row r="42" spans="1:35" ht="16.149999999999999" customHeight="1">
      <c r="B42"/>
      <c r="C42"/>
    </row>
    <row r="43" spans="1:35" ht="16.149999999999999" customHeight="1">
      <c r="B43" s="176" t="s">
        <v>101</v>
      </c>
      <c r="C43" s="176"/>
    </row>
    <row r="44" spans="1:35" ht="16.149999999999999" customHeight="1">
      <c r="B44" s="168" t="s">
        <v>91</v>
      </c>
      <c r="C44" s="168"/>
    </row>
  </sheetData>
  <mergeCells count="2">
    <mergeCell ref="B43:C43"/>
    <mergeCell ref="B44:C44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0"/>
  <sheetViews>
    <sheetView showGridLines="0" topLeftCell="B13" zoomScaleNormal="100" workbookViewId="0">
      <selection activeCell="D29" sqref="D29"/>
    </sheetView>
  </sheetViews>
  <sheetFormatPr baseColWidth="10" defaultColWidth="10.7109375" defaultRowHeight="16.149999999999999" customHeight="1"/>
  <cols>
    <col min="1" max="1" width="3.7109375" style="36" customWidth="1"/>
    <col min="2" max="2" width="81.5703125" style="77" customWidth="1"/>
    <col min="3" max="5" width="9.5703125" style="36" customWidth="1"/>
    <col min="6" max="7" width="10.42578125" style="36" customWidth="1"/>
    <col min="8" max="9" width="21.7109375" style="36" customWidth="1"/>
    <col min="10" max="11" width="18.7109375" style="36" customWidth="1"/>
    <col min="12" max="12" width="6.28515625" style="37" customWidth="1"/>
    <col min="13" max="16384" width="10.7109375" style="36"/>
  </cols>
  <sheetData>
    <row r="1" spans="2:12" ht="30" customHeight="1"/>
    <row r="2" spans="2:12" s="69" customFormat="1" ht="30" customHeight="1">
      <c r="B2" s="73"/>
      <c r="C2" s="68"/>
      <c r="L2" s="32"/>
    </row>
    <row r="3" spans="2:12" ht="30" customHeight="1">
      <c r="B3" s="83" t="s">
        <v>122</v>
      </c>
      <c r="C3" s="70"/>
    </row>
    <row r="4" spans="2:12" ht="30" customHeight="1" thickBot="1">
      <c r="B4" s="74"/>
      <c r="C4" s="70"/>
    </row>
    <row r="5" spans="2:12" s="37" customFormat="1" ht="30" customHeight="1" thickBot="1">
      <c r="B5" s="93" t="s">
        <v>2</v>
      </c>
      <c r="C5" s="79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  <c r="L5" s="29"/>
    </row>
    <row r="6" spans="2:12" s="37" customFormat="1" ht="16.149999999999999" customHeight="1">
      <c r="B6" s="75"/>
      <c r="C6" s="31">
        <v>85</v>
      </c>
      <c r="D6" s="29"/>
      <c r="E6" s="29"/>
      <c r="F6" s="29"/>
      <c r="G6" s="29"/>
      <c r="H6" s="29"/>
      <c r="I6" s="29"/>
      <c r="J6" s="29"/>
      <c r="K6" s="29"/>
      <c r="L6" s="29"/>
    </row>
    <row r="7" spans="2:12" ht="16.149999999999999" customHeight="1">
      <c r="B7" s="76" t="s">
        <v>15</v>
      </c>
      <c r="C7" s="41"/>
      <c r="D7" s="37">
        <v>9</v>
      </c>
      <c r="E7" s="37">
        <v>76</v>
      </c>
      <c r="F7" s="39">
        <f>+D7/$C$6</f>
        <v>0.10588235294117647</v>
      </c>
      <c r="G7" s="39">
        <f>+E7/$C$6</f>
        <v>0.89411764705882357</v>
      </c>
      <c r="H7" s="37">
        <v>0</v>
      </c>
      <c r="I7" s="37">
        <v>10</v>
      </c>
      <c r="J7" s="37">
        <v>0</v>
      </c>
      <c r="K7" s="37">
        <v>1</v>
      </c>
    </row>
    <row r="8" spans="2:12" ht="16.149999999999999" customHeight="1">
      <c r="B8" s="77" t="s">
        <v>11</v>
      </c>
      <c r="C8" s="30"/>
      <c r="D8" s="37">
        <v>11</v>
      </c>
      <c r="E8" s="37">
        <v>74</v>
      </c>
      <c r="F8" s="39">
        <f t="shared" ref="F8:F11" si="0">+D8/$C$6</f>
        <v>0.12941176470588237</v>
      </c>
      <c r="G8" s="39">
        <f t="shared" ref="G8:G11" si="1">+E8/$C$6</f>
        <v>0.87058823529411766</v>
      </c>
      <c r="H8" s="37">
        <v>1</v>
      </c>
      <c r="I8" s="37">
        <v>9</v>
      </c>
      <c r="J8" s="37">
        <v>0</v>
      </c>
      <c r="K8" s="37">
        <v>1</v>
      </c>
    </row>
    <row r="9" spans="2:12" ht="16.149999999999999" customHeight="1">
      <c r="B9" s="77" t="s">
        <v>16</v>
      </c>
      <c r="C9" s="30"/>
      <c r="D9" s="36">
        <v>8</v>
      </c>
      <c r="E9" s="36">
        <v>77</v>
      </c>
      <c r="F9" s="39">
        <f t="shared" si="0"/>
        <v>9.4117647058823528E-2</v>
      </c>
      <c r="G9" s="39">
        <f t="shared" si="1"/>
        <v>0.90588235294117647</v>
      </c>
      <c r="H9" s="36">
        <v>0</v>
      </c>
      <c r="I9" s="36">
        <v>10</v>
      </c>
      <c r="J9" s="36">
        <v>0</v>
      </c>
      <c r="K9" s="36">
        <v>1</v>
      </c>
    </row>
    <row r="10" spans="2:12" ht="16.149999999999999" customHeight="1">
      <c r="B10" s="77" t="s">
        <v>17</v>
      </c>
      <c r="C10" s="30"/>
      <c r="D10" s="37">
        <v>10</v>
      </c>
      <c r="E10" s="37">
        <v>75</v>
      </c>
      <c r="F10" s="39">
        <f t="shared" si="0"/>
        <v>0.11764705882352941</v>
      </c>
      <c r="G10" s="39">
        <f t="shared" si="1"/>
        <v>0.88235294117647056</v>
      </c>
      <c r="H10" s="37">
        <v>1</v>
      </c>
      <c r="I10" s="37">
        <v>9</v>
      </c>
      <c r="J10" s="37">
        <v>0</v>
      </c>
      <c r="K10" s="37">
        <v>1</v>
      </c>
    </row>
    <row r="11" spans="2:12" ht="16.149999999999999" customHeight="1">
      <c r="B11" s="77" t="s">
        <v>12</v>
      </c>
      <c r="C11" s="30"/>
      <c r="D11" s="37">
        <v>19</v>
      </c>
      <c r="E11" s="37">
        <v>66</v>
      </c>
      <c r="F11" s="39">
        <f t="shared" si="0"/>
        <v>0.22352941176470589</v>
      </c>
      <c r="G11" s="39">
        <f t="shared" si="1"/>
        <v>0.77647058823529413</v>
      </c>
      <c r="H11" s="37">
        <v>1</v>
      </c>
      <c r="I11" s="37">
        <v>9</v>
      </c>
      <c r="J11" s="37">
        <v>0</v>
      </c>
      <c r="K11" s="37">
        <v>1</v>
      </c>
    </row>
    <row r="12" spans="2:12" ht="16.149999999999999" customHeight="1" thickBot="1">
      <c r="B12" s="76"/>
      <c r="C12" s="37"/>
      <c r="D12" s="37"/>
      <c r="E12" s="37"/>
      <c r="F12" s="37"/>
      <c r="G12" s="37"/>
      <c r="H12" s="37"/>
      <c r="I12" s="37"/>
      <c r="J12" s="37"/>
      <c r="K12" s="37"/>
    </row>
    <row r="13" spans="2:12" s="37" customFormat="1" ht="30" customHeight="1" thickBot="1">
      <c r="B13" s="93" t="s">
        <v>4</v>
      </c>
      <c r="C13" s="79" t="s">
        <v>109</v>
      </c>
      <c r="D13" s="80" t="s">
        <v>104</v>
      </c>
      <c r="E13" s="80" t="s">
        <v>105</v>
      </c>
      <c r="F13" s="80" t="s">
        <v>110</v>
      </c>
      <c r="G13" s="80" t="s">
        <v>111</v>
      </c>
      <c r="H13" s="80" t="s">
        <v>1</v>
      </c>
      <c r="I13" s="80" t="s">
        <v>112</v>
      </c>
      <c r="J13" s="80" t="s">
        <v>3</v>
      </c>
      <c r="K13" s="80" t="s">
        <v>113</v>
      </c>
      <c r="L13" s="29"/>
    </row>
    <row r="14" spans="2:12" s="37" customFormat="1" ht="16.149999999999999" customHeight="1">
      <c r="B14" s="75"/>
      <c r="C14" s="31">
        <v>17</v>
      </c>
      <c r="D14" s="29"/>
      <c r="E14" s="29"/>
      <c r="F14" s="29"/>
      <c r="G14" s="29"/>
      <c r="H14" s="29"/>
      <c r="I14" s="29"/>
      <c r="J14" s="29"/>
      <c r="K14" s="29"/>
      <c r="L14" s="29"/>
    </row>
    <row r="15" spans="2:12" ht="16.149999999999999" customHeight="1">
      <c r="B15" s="76" t="s">
        <v>15</v>
      </c>
      <c r="C15" s="41"/>
      <c r="D15" s="37">
        <v>2</v>
      </c>
      <c r="E15" s="37">
        <v>15</v>
      </c>
      <c r="F15" s="39">
        <f>+D15/$C$14</f>
        <v>0.11764705882352941</v>
      </c>
      <c r="G15" s="39">
        <f>+E15/$C$14</f>
        <v>0.88235294117647056</v>
      </c>
      <c r="H15" s="37">
        <v>2</v>
      </c>
      <c r="I15" s="37">
        <v>8</v>
      </c>
      <c r="J15" s="37">
        <v>0</v>
      </c>
      <c r="K15" s="37">
        <v>1</v>
      </c>
    </row>
    <row r="16" spans="2:12" ht="16.149999999999999" customHeight="1">
      <c r="B16" s="77" t="s">
        <v>11</v>
      </c>
      <c r="C16" s="30"/>
      <c r="D16" s="37">
        <v>1</v>
      </c>
      <c r="E16" s="37">
        <v>16</v>
      </c>
      <c r="F16" s="39">
        <f t="shared" ref="F16:F19" si="2">+D16/$C$14</f>
        <v>5.8823529411764705E-2</v>
      </c>
      <c r="G16" s="39">
        <f t="shared" ref="G16:G19" si="3">+E16/$C$14</f>
        <v>0.94117647058823528</v>
      </c>
      <c r="H16" s="37">
        <v>1</v>
      </c>
      <c r="I16" s="37">
        <v>9</v>
      </c>
      <c r="J16" s="37">
        <v>0</v>
      </c>
      <c r="K16" s="37">
        <v>1</v>
      </c>
    </row>
    <row r="17" spans="2:12" ht="16.149999999999999" customHeight="1">
      <c r="B17" s="77" t="s">
        <v>16</v>
      </c>
      <c r="C17" s="30"/>
      <c r="D17" s="37">
        <v>1</v>
      </c>
      <c r="E17" s="37">
        <v>16</v>
      </c>
      <c r="F17" s="39">
        <f t="shared" si="2"/>
        <v>5.8823529411764705E-2</v>
      </c>
      <c r="G17" s="39">
        <f t="shared" si="3"/>
        <v>0.94117647058823528</v>
      </c>
      <c r="H17" s="37">
        <v>1</v>
      </c>
      <c r="I17" s="37">
        <v>9</v>
      </c>
      <c r="J17" s="37">
        <v>0</v>
      </c>
      <c r="K17" s="37">
        <v>1</v>
      </c>
    </row>
    <row r="18" spans="2:12" ht="16.149999999999999" customHeight="1">
      <c r="B18" s="77" t="s">
        <v>8</v>
      </c>
      <c r="C18" s="30"/>
      <c r="D18" s="37">
        <v>1</v>
      </c>
      <c r="E18" s="37">
        <v>16</v>
      </c>
      <c r="F18" s="39">
        <f t="shared" si="2"/>
        <v>5.8823529411764705E-2</v>
      </c>
      <c r="G18" s="39">
        <f t="shared" si="3"/>
        <v>0.94117647058823528</v>
      </c>
      <c r="H18" s="37">
        <v>1</v>
      </c>
      <c r="I18" s="37">
        <v>9</v>
      </c>
      <c r="J18" s="37">
        <v>0</v>
      </c>
      <c r="K18" s="37">
        <v>1</v>
      </c>
    </row>
    <row r="19" spans="2:12" ht="16.149999999999999" customHeight="1">
      <c r="B19" s="77" t="s">
        <v>12</v>
      </c>
      <c r="C19" s="30"/>
      <c r="D19" s="37">
        <v>2</v>
      </c>
      <c r="E19" s="37">
        <v>15</v>
      </c>
      <c r="F19" s="39">
        <f t="shared" si="2"/>
        <v>0.11764705882352941</v>
      </c>
      <c r="G19" s="39">
        <f t="shared" si="3"/>
        <v>0.88235294117647056</v>
      </c>
      <c r="H19" s="37">
        <v>1</v>
      </c>
      <c r="I19" s="37">
        <v>9</v>
      </c>
      <c r="J19" s="37">
        <v>0</v>
      </c>
      <c r="K19" s="37">
        <v>1</v>
      </c>
    </row>
    <row r="20" spans="2:12" ht="16.149999999999999" customHeight="1" thickBot="1">
      <c r="B20" s="76"/>
      <c r="C20" s="37"/>
      <c r="D20" s="37"/>
      <c r="E20" s="37"/>
      <c r="F20" s="37"/>
      <c r="G20" s="37"/>
      <c r="H20" s="37"/>
      <c r="I20" s="37"/>
      <c r="J20" s="37"/>
      <c r="K20" s="37"/>
    </row>
    <row r="21" spans="2:12" s="37" customFormat="1" ht="30" customHeight="1" thickBot="1">
      <c r="B21" s="93" t="s">
        <v>5</v>
      </c>
      <c r="C21" s="79" t="s">
        <v>109</v>
      </c>
      <c r="D21" s="80" t="s">
        <v>104</v>
      </c>
      <c r="E21" s="80" t="s">
        <v>105</v>
      </c>
      <c r="F21" s="80" t="s">
        <v>110</v>
      </c>
      <c r="G21" s="80" t="s">
        <v>111</v>
      </c>
      <c r="H21" s="80" t="s">
        <v>1</v>
      </c>
      <c r="I21" s="80" t="s">
        <v>112</v>
      </c>
      <c r="J21" s="80" t="s">
        <v>3</v>
      </c>
      <c r="K21" s="80" t="s">
        <v>113</v>
      </c>
      <c r="L21" s="29"/>
    </row>
    <row r="22" spans="2:12" s="37" customFormat="1" ht="16.149999999999999" customHeight="1">
      <c r="B22" s="75"/>
      <c r="C22" s="31">
        <v>15</v>
      </c>
      <c r="D22" s="29"/>
      <c r="E22" s="29"/>
      <c r="F22" s="29"/>
      <c r="G22" s="29"/>
      <c r="H22" s="29"/>
      <c r="I22" s="29"/>
      <c r="J22" s="29"/>
      <c r="K22" s="29"/>
      <c r="L22" s="29"/>
    </row>
    <row r="23" spans="2:12" ht="16.149999999999999" customHeight="1">
      <c r="B23" s="76" t="s">
        <v>15</v>
      </c>
      <c r="C23" s="41"/>
      <c r="D23" s="37">
        <v>3</v>
      </c>
      <c r="E23" s="37">
        <v>12</v>
      </c>
      <c r="F23" s="39">
        <f>+D23/$C$22</f>
        <v>0.2</v>
      </c>
      <c r="G23" s="39">
        <f>+E23/$C$22</f>
        <v>0.8</v>
      </c>
      <c r="H23" s="37">
        <v>2</v>
      </c>
      <c r="I23" s="37">
        <v>8</v>
      </c>
      <c r="J23" s="31">
        <v>1</v>
      </c>
      <c r="K23" s="31">
        <v>0</v>
      </c>
      <c r="L23" s="72"/>
    </row>
    <row r="24" spans="2:12" ht="16.149999999999999" customHeight="1">
      <c r="B24" s="77" t="s">
        <v>11</v>
      </c>
      <c r="C24" s="30"/>
      <c r="D24" s="37">
        <v>1</v>
      </c>
      <c r="E24" s="37">
        <v>14</v>
      </c>
      <c r="F24" s="39">
        <f t="shared" ref="F24:F27" si="4">+D24/$C$22</f>
        <v>6.6666666666666666E-2</v>
      </c>
      <c r="G24" s="39">
        <f t="shared" ref="G24:G27" si="5">+E24/$C$22</f>
        <v>0.93333333333333335</v>
      </c>
      <c r="H24" s="37">
        <v>0</v>
      </c>
      <c r="I24" s="37">
        <v>10</v>
      </c>
      <c r="J24" s="37">
        <v>0</v>
      </c>
      <c r="K24" s="37">
        <v>1</v>
      </c>
    </row>
    <row r="25" spans="2:12" ht="16.149999999999999" customHeight="1">
      <c r="B25" s="77" t="s">
        <v>16</v>
      </c>
      <c r="C25" s="30"/>
      <c r="D25" s="37">
        <v>1</v>
      </c>
      <c r="E25" s="37">
        <v>14</v>
      </c>
      <c r="F25" s="39">
        <f t="shared" si="4"/>
        <v>6.6666666666666666E-2</v>
      </c>
      <c r="G25" s="39">
        <f t="shared" si="5"/>
        <v>0.93333333333333335</v>
      </c>
      <c r="H25" s="37">
        <v>0</v>
      </c>
      <c r="I25" s="37">
        <v>10</v>
      </c>
      <c r="J25" s="37">
        <v>0</v>
      </c>
      <c r="K25" s="37">
        <v>1</v>
      </c>
    </row>
    <row r="26" spans="2:12" ht="16.149999999999999" customHeight="1">
      <c r="B26" s="77" t="s">
        <v>8</v>
      </c>
      <c r="C26" s="30"/>
      <c r="D26" s="37">
        <v>1</v>
      </c>
      <c r="E26" s="37">
        <v>14</v>
      </c>
      <c r="F26" s="39">
        <f t="shared" si="4"/>
        <v>6.6666666666666666E-2</v>
      </c>
      <c r="G26" s="39">
        <f t="shared" si="5"/>
        <v>0.93333333333333335</v>
      </c>
      <c r="H26" s="37">
        <v>1</v>
      </c>
      <c r="I26" s="37">
        <v>9</v>
      </c>
      <c r="J26" s="37">
        <v>0</v>
      </c>
      <c r="K26" s="37">
        <v>1</v>
      </c>
    </row>
    <row r="27" spans="2:12" ht="16.149999999999999" customHeight="1">
      <c r="B27" s="77" t="s">
        <v>12</v>
      </c>
      <c r="C27" s="30"/>
      <c r="D27" s="37">
        <v>1</v>
      </c>
      <c r="E27" s="37">
        <v>14</v>
      </c>
      <c r="F27" s="39">
        <f t="shared" si="4"/>
        <v>6.6666666666666666E-2</v>
      </c>
      <c r="G27" s="39">
        <f t="shared" si="5"/>
        <v>0.93333333333333335</v>
      </c>
      <c r="H27" s="37">
        <v>1</v>
      </c>
      <c r="I27" s="37">
        <v>9</v>
      </c>
      <c r="J27" s="37">
        <v>0</v>
      </c>
      <c r="K27" s="37">
        <v>1</v>
      </c>
    </row>
    <row r="28" spans="2:12" ht="16.149999999999999" customHeight="1" thickBot="1">
      <c r="B28" s="76"/>
      <c r="C28" s="37"/>
      <c r="D28" s="37"/>
      <c r="E28" s="37"/>
      <c r="F28" s="37"/>
      <c r="G28" s="37"/>
      <c r="H28" s="37"/>
      <c r="I28" s="37"/>
      <c r="J28" s="37"/>
      <c r="K28" s="37"/>
    </row>
    <row r="29" spans="2:12" s="37" customFormat="1" ht="30" customHeight="1" thickBot="1">
      <c r="B29" s="78" t="s">
        <v>6</v>
      </c>
      <c r="C29" s="79" t="s">
        <v>109</v>
      </c>
      <c r="D29" s="80" t="s">
        <v>104</v>
      </c>
      <c r="E29" s="80" t="s">
        <v>105</v>
      </c>
      <c r="F29" s="80" t="s">
        <v>110</v>
      </c>
      <c r="G29" s="80" t="s">
        <v>111</v>
      </c>
      <c r="H29" s="80" t="s">
        <v>1</v>
      </c>
      <c r="I29" s="80" t="s">
        <v>112</v>
      </c>
      <c r="J29" s="80" t="s">
        <v>3</v>
      </c>
      <c r="K29" s="80" t="s">
        <v>113</v>
      </c>
      <c r="L29" s="29"/>
    </row>
    <row r="30" spans="2:12" s="37" customFormat="1" ht="16.149999999999999" customHeight="1">
      <c r="B30" s="75"/>
      <c r="C30" s="31">
        <v>18</v>
      </c>
      <c r="D30" s="29"/>
      <c r="E30" s="29"/>
      <c r="F30" s="29"/>
      <c r="G30" s="29"/>
      <c r="H30" s="29"/>
      <c r="I30" s="29"/>
      <c r="J30" s="29"/>
      <c r="K30" s="29"/>
      <c r="L30" s="29"/>
    </row>
    <row r="31" spans="2:12" ht="16.149999999999999" customHeight="1">
      <c r="B31" s="76" t="s">
        <v>18</v>
      </c>
      <c r="C31" s="41"/>
      <c r="D31" s="37">
        <v>0</v>
      </c>
      <c r="E31" s="37">
        <v>18</v>
      </c>
      <c r="F31" s="39">
        <f>+D31/$C$30</f>
        <v>0</v>
      </c>
      <c r="G31" s="39">
        <f>+E31/$C$30</f>
        <v>1</v>
      </c>
      <c r="H31" s="37">
        <v>0</v>
      </c>
      <c r="I31" s="37">
        <v>10</v>
      </c>
      <c r="J31" s="37">
        <v>0</v>
      </c>
      <c r="K31" s="37">
        <v>1</v>
      </c>
    </row>
    <row r="32" spans="2:12" ht="16.149999999999999" customHeight="1">
      <c r="B32" s="77" t="s">
        <v>11</v>
      </c>
      <c r="C32" s="30"/>
      <c r="D32" s="37">
        <v>2</v>
      </c>
      <c r="E32" s="37">
        <v>16</v>
      </c>
      <c r="F32" s="39">
        <f t="shared" ref="F32:F35" si="6">+D32/$C$30</f>
        <v>0.1111111111111111</v>
      </c>
      <c r="G32" s="39">
        <f t="shared" ref="G32:G35" si="7">+E32/$C$30</f>
        <v>0.88888888888888884</v>
      </c>
      <c r="H32" s="37">
        <v>1</v>
      </c>
      <c r="I32" s="37">
        <v>9</v>
      </c>
      <c r="J32" s="37">
        <v>0</v>
      </c>
      <c r="K32" s="37">
        <v>1</v>
      </c>
    </row>
    <row r="33" spans="2:25" ht="16.149999999999999" customHeight="1">
      <c r="B33" s="77" t="s">
        <v>16</v>
      </c>
      <c r="C33" s="30"/>
      <c r="D33" s="37">
        <v>0</v>
      </c>
      <c r="E33" s="37">
        <v>18</v>
      </c>
      <c r="F33" s="39">
        <f t="shared" si="6"/>
        <v>0</v>
      </c>
      <c r="G33" s="39">
        <f t="shared" si="7"/>
        <v>1</v>
      </c>
      <c r="H33" s="37">
        <v>0</v>
      </c>
      <c r="I33" s="37">
        <v>10</v>
      </c>
      <c r="J33" s="37">
        <v>0</v>
      </c>
      <c r="K33" s="37">
        <v>1</v>
      </c>
    </row>
    <row r="34" spans="2:25" ht="16.149999999999999" customHeight="1">
      <c r="B34" s="77" t="s">
        <v>8</v>
      </c>
      <c r="C34" s="30"/>
      <c r="D34" s="37">
        <v>1</v>
      </c>
      <c r="E34" s="37">
        <v>17</v>
      </c>
      <c r="F34" s="39">
        <f t="shared" si="6"/>
        <v>5.5555555555555552E-2</v>
      </c>
      <c r="G34" s="39">
        <f t="shared" si="7"/>
        <v>0.94444444444444442</v>
      </c>
      <c r="H34" s="37">
        <v>0</v>
      </c>
      <c r="I34" s="37">
        <v>10</v>
      </c>
      <c r="J34" s="37">
        <v>0</v>
      </c>
      <c r="K34" s="37">
        <v>1</v>
      </c>
    </row>
    <row r="35" spans="2:25" ht="16.149999999999999" customHeight="1">
      <c r="B35" s="77" t="s">
        <v>12</v>
      </c>
      <c r="C35" s="30"/>
      <c r="D35" s="37">
        <v>2</v>
      </c>
      <c r="E35" s="37">
        <v>16</v>
      </c>
      <c r="F35" s="39">
        <f t="shared" si="6"/>
        <v>0.1111111111111111</v>
      </c>
      <c r="G35" s="39">
        <f t="shared" si="7"/>
        <v>0.88888888888888884</v>
      </c>
      <c r="H35" s="37">
        <v>1</v>
      </c>
      <c r="I35" s="37">
        <v>9</v>
      </c>
      <c r="J35" s="37">
        <v>0</v>
      </c>
      <c r="K35" s="37">
        <v>1</v>
      </c>
    </row>
    <row r="36" spans="2:25" ht="16.149999999999999" customHeight="1" thickBot="1">
      <c r="B36" s="76"/>
      <c r="C36" s="37"/>
      <c r="D36" s="37"/>
      <c r="E36" s="37"/>
      <c r="F36" s="37"/>
      <c r="G36" s="37"/>
      <c r="H36" s="37"/>
      <c r="I36" s="37"/>
      <c r="J36" s="37"/>
      <c r="K36" s="37"/>
    </row>
    <row r="37" spans="2:25" s="29" customFormat="1" ht="16.149999999999999" customHeight="1" thickTop="1">
      <c r="B37" s="131" t="s">
        <v>0</v>
      </c>
      <c r="C37" s="81">
        <v>135</v>
      </c>
      <c r="D37" s="81">
        <f>SUM(D7:D36)</f>
        <v>76</v>
      </c>
      <c r="E37" s="81">
        <f>SUM(E7:E36)</f>
        <v>599</v>
      </c>
      <c r="F37" s="81"/>
      <c r="G37" s="81"/>
      <c r="H37" s="81">
        <f>SUM(H7:H36)</f>
        <v>15</v>
      </c>
      <c r="I37" s="81">
        <f>SUM(I7:I36)</f>
        <v>185</v>
      </c>
      <c r="J37" s="81">
        <f>SUM(J7:J36)</f>
        <v>1</v>
      </c>
      <c r="K37" s="81">
        <f>SUM(K7:K36)</f>
        <v>19</v>
      </c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9" spans="2:25" ht="16.149999999999999" customHeight="1">
      <c r="B39" s="132" t="s">
        <v>102</v>
      </c>
    </row>
    <row r="40" spans="2:25" ht="16.149999999999999" customHeight="1">
      <c r="B40" s="74" t="s">
        <v>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4"/>
  <sheetViews>
    <sheetView showGridLines="0" topLeftCell="A13" zoomScaleNormal="100" workbookViewId="0">
      <selection activeCell="E41" sqref="E41"/>
    </sheetView>
  </sheetViews>
  <sheetFormatPr baseColWidth="10" defaultRowHeight="16.149999999999999" customHeight="1"/>
  <cols>
    <col min="1" max="1" width="3.7109375" customWidth="1"/>
    <col min="2" max="2" width="53.28515625" customWidth="1"/>
    <col min="3" max="5" width="9.5703125" customWidth="1"/>
    <col min="6" max="7" width="10.42578125" customWidth="1"/>
    <col min="8" max="9" width="21.7109375" customWidth="1"/>
    <col min="10" max="11" width="18.7109375" customWidth="1"/>
    <col min="12" max="12" width="14.42578125" style="3" customWidth="1"/>
    <col min="13" max="13" width="28.7109375" style="3" customWidth="1"/>
    <col min="14" max="14" width="20.28515625" style="3" customWidth="1"/>
    <col min="15" max="43" width="10.7109375" style="3"/>
  </cols>
  <sheetData>
    <row r="1" spans="2:43" ht="30" customHeight="1">
      <c r="K1" s="6"/>
    </row>
    <row r="2" spans="2:43" ht="30" customHeight="1">
      <c r="B2" s="5"/>
      <c r="C2" s="5"/>
      <c r="D2" s="2"/>
      <c r="E2" s="2"/>
      <c r="F2" s="2"/>
      <c r="G2" s="2"/>
      <c r="H2" s="2"/>
      <c r="I2" s="2"/>
      <c r="J2" s="2"/>
      <c r="K2" s="2"/>
      <c r="L2" s="10"/>
    </row>
    <row r="3" spans="2:43" s="87" customFormat="1" ht="30" customHeight="1">
      <c r="B3" s="83" t="s">
        <v>121</v>
      </c>
      <c r="C3" s="22"/>
      <c r="D3" s="84"/>
      <c r="E3" s="84"/>
      <c r="F3" s="84"/>
      <c r="G3" s="84"/>
      <c r="H3" s="84"/>
      <c r="I3" s="84"/>
      <c r="J3" s="84"/>
      <c r="K3" s="84"/>
      <c r="L3" s="85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</row>
    <row r="4" spans="2:43" ht="30" customHeight="1" thickBot="1">
      <c r="B4" s="23"/>
      <c r="C4" s="23"/>
      <c r="D4" s="2"/>
      <c r="E4" s="2"/>
      <c r="F4" s="2"/>
      <c r="G4" s="2"/>
      <c r="H4" s="2"/>
      <c r="I4" s="2"/>
      <c r="J4" s="2"/>
      <c r="K4" s="2"/>
      <c r="L4" s="10"/>
    </row>
    <row r="5" spans="2:43" s="49" customFormat="1" ht="30" customHeight="1" thickBot="1">
      <c r="B5" s="45" t="s">
        <v>2</v>
      </c>
      <c r="C5" s="79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  <c r="L5" s="48"/>
    </row>
    <row r="6" spans="2:43" s="3" customFormat="1" ht="16.149999999999999" customHeight="1">
      <c r="B6" s="6"/>
      <c r="C6" s="31">
        <v>85</v>
      </c>
      <c r="D6" s="29"/>
      <c r="E6" s="29"/>
      <c r="F6" s="29"/>
      <c r="G6" s="29"/>
      <c r="H6" s="29"/>
      <c r="I6" s="29"/>
      <c r="J6" s="29"/>
      <c r="K6" s="29"/>
      <c r="L6" s="7"/>
    </row>
    <row r="7" spans="2:43" ht="16.149999999999999" customHeight="1">
      <c r="B7" s="10" t="s">
        <v>10</v>
      </c>
      <c r="C7" s="32"/>
      <c r="D7" s="32">
        <v>5</v>
      </c>
      <c r="E7" s="32">
        <v>80</v>
      </c>
      <c r="F7" s="33">
        <f>+D7/$C$6</f>
        <v>5.8823529411764705E-2</v>
      </c>
      <c r="G7" s="33">
        <f>+E7/$C$6</f>
        <v>0.94117647058823528</v>
      </c>
      <c r="H7" s="32">
        <v>1</v>
      </c>
      <c r="I7" s="32">
        <v>9</v>
      </c>
      <c r="J7" s="32">
        <v>0</v>
      </c>
      <c r="K7" s="32">
        <v>1</v>
      </c>
      <c r="L7" s="10"/>
    </row>
    <row r="8" spans="2:43" ht="16.149999999999999" customHeight="1">
      <c r="B8" s="4" t="s">
        <v>11</v>
      </c>
      <c r="C8" s="34"/>
      <c r="D8" s="32">
        <v>10</v>
      </c>
      <c r="E8" s="32">
        <v>75</v>
      </c>
      <c r="F8" s="33">
        <f t="shared" ref="F8:F12" si="0">+D8/$C$6</f>
        <v>0.11764705882352941</v>
      </c>
      <c r="G8" s="33">
        <f t="shared" ref="G8:G12" si="1">+E8/$C$6</f>
        <v>0.88235294117647056</v>
      </c>
      <c r="H8" s="32">
        <v>0</v>
      </c>
      <c r="I8" s="32">
        <v>10</v>
      </c>
      <c r="J8" s="32">
        <v>0</v>
      </c>
      <c r="K8" s="32">
        <v>1</v>
      </c>
      <c r="L8" s="10"/>
    </row>
    <row r="9" spans="2:43" ht="16.149999999999999" customHeight="1">
      <c r="B9" s="10" t="s">
        <v>8</v>
      </c>
      <c r="C9" s="32"/>
      <c r="D9" s="32">
        <v>15</v>
      </c>
      <c r="E9" s="32">
        <v>70</v>
      </c>
      <c r="F9" s="33">
        <f t="shared" si="0"/>
        <v>0.17647058823529413</v>
      </c>
      <c r="G9" s="33">
        <f t="shared" si="1"/>
        <v>0.82352941176470584</v>
      </c>
      <c r="H9" s="32">
        <v>1</v>
      </c>
      <c r="I9" s="32">
        <v>9</v>
      </c>
      <c r="J9" s="32">
        <v>0</v>
      </c>
      <c r="K9" s="32">
        <v>1</v>
      </c>
      <c r="L9" s="10"/>
    </row>
    <row r="10" spans="2:43" ht="16.149999999999999" customHeight="1">
      <c r="B10" s="10" t="s">
        <v>13</v>
      </c>
      <c r="C10" s="32"/>
      <c r="D10" s="32">
        <v>12</v>
      </c>
      <c r="E10" s="32">
        <v>73</v>
      </c>
      <c r="F10" s="33">
        <f t="shared" si="0"/>
        <v>0.14117647058823529</v>
      </c>
      <c r="G10" s="33">
        <f t="shared" si="1"/>
        <v>0.85882352941176465</v>
      </c>
      <c r="H10" s="32">
        <v>0</v>
      </c>
      <c r="I10" s="32">
        <v>10</v>
      </c>
      <c r="J10" s="32">
        <v>0</v>
      </c>
      <c r="K10" s="32">
        <v>1</v>
      </c>
      <c r="L10" s="10"/>
    </row>
    <row r="11" spans="2:43" ht="16.149999999999999" customHeight="1">
      <c r="B11" s="10" t="s">
        <v>12</v>
      </c>
      <c r="C11" s="32"/>
      <c r="D11" s="32">
        <v>14</v>
      </c>
      <c r="E11" s="32">
        <v>71</v>
      </c>
      <c r="F11" s="33">
        <f t="shared" si="0"/>
        <v>0.16470588235294117</v>
      </c>
      <c r="G11" s="33">
        <f t="shared" si="1"/>
        <v>0.83529411764705885</v>
      </c>
      <c r="H11" s="32">
        <v>0</v>
      </c>
      <c r="I11" s="32">
        <v>10</v>
      </c>
      <c r="J11" s="32">
        <v>0</v>
      </c>
      <c r="K11" s="32">
        <v>1</v>
      </c>
      <c r="L11" s="10"/>
    </row>
    <row r="12" spans="2:43" s="9" customFormat="1" ht="16.149999999999999" customHeight="1">
      <c r="B12" s="11" t="s">
        <v>9</v>
      </c>
      <c r="C12" s="35"/>
      <c r="D12" s="35">
        <v>21</v>
      </c>
      <c r="E12" s="35">
        <v>64</v>
      </c>
      <c r="F12" s="33">
        <f t="shared" si="0"/>
        <v>0.24705882352941178</v>
      </c>
      <c r="G12" s="33">
        <f t="shared" si="1"/>
        <v>0.75294117647058822</v>
      </c>
      <c r="H12" s="35">
        <v>1</v>
      </c>
      <c r="I12" s="35">
        <v>9</v>
      </c>
      <c r="J12" s="35">
        <v>0</v>
      </c>
      <c r="K12" s="35">
        <v>1</v>
      </c>
      <c r="L12" s="11"/>
      <c r="M12" s="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2:43" ht="16.149999999999999" customHeight="1" thickBot="1">
      <c r="C13" s="36"/>
      <c r="D13" s="37"/>
      <c r="E13" s="37"/>
      <c r="F13" s="37"/>
      <c r="G13" s="37"/>
      <c r="H13" s="37"/>
      <c r="I13" s="37"/>
      <c r="J13" s="37"/>
      <c r="K13" s="37"/>
    </row>
    <row r="14" spans="2:43" s="51" customFormat="1" ht="30" customHeight="1" thickBot="1">
      <c r="B14" s="50" t="s">
        <v>4</v>
      </c>
      <c r="C14" s="79" t="s">
        <v>109</v>
      </c>
      <c r="D14" s="79" t="s">
        <v>108</v>
      </c>
      <c r="E14" s="79" t="s">
        <v>105</v>
      </c>
      <c r="F14" s="79" t="s">
        <v>110</v>
      </c>
      <c r="G14" s="79" t="s">
        <v>111</v>
      </c>
      <c r="H14" s="79" t="s">
        <v>1</v>
      </c>
      <c r="I14" s="79" t="s">
        <v>112</v>
      </c>
      <c r="J14" s="79" t="s">
        <v>3</v>
      </c>
      <c r="K14" s="79" t="s">
        <v>113</v>
      </c>
    </row>
    <row r="15" spans="2:43" s="3" customFormat="1" ht="16.149999999999999" customHeight="1">
      <c r="B15" s="6"/>
      <c r="C15" s="31">
        <v>17</v>
      </c>
      <c r="D15" s="29"/>
      <c r="E15" s="29"/>
      <c r="F15" s="29"/>
      <c r="G15" s="29"/>
      <c r="H15" s="38"/>
      <c r="I15" s="38"/>
      <c r="J15" s="38"/>
      <c r="K15" s="38"/>
      <c r="L15" s="18"/>
    </row>
    <row r="16" spans="2:43" ht="16.149999999999999" customHeight="1">
      <c r="B16" s="3" t="s">
        <v>10</v>
      </c>
      <c r="C16" s="37"/>
      <c r="D16" s="37">
        <v>3</v>
      </c>
      <c r="E16" s="37">
        <v>14</v>
      </c>
      <c r="F16" s="39">
        <f>+D16/$C$15</f>
        <v>0.17647058823529413</v>
      </c>
      <c r="G16" s="39">
        <f>+E16/$C$15</f>
        <v>0.82352941176470584</v>
      </c>
      <c r="H16" s="37">
        <v>2</v>
      </c>
      <c r="I16" s="37">
        <v>8</v>
      </c>
      <c r="J16" s="37">
        <v>0</v>
      </c>
      <c r="K16" s="37">
        <v>1</v>
      </c>
    </row>
    <row r="17" spans="1:43" ht="16.149999999999999" customHeight="1">
      <c r="B17" s="12" t="s">
        <v>11</v>
      </c>
      <c r="C17" s="40"/>
      <c r="D17" s="41">
        <v>2</v>
      </c>
      <c r="E17" s="41">
        <v>15</v>
      </c>
      <c r="F17" s="39">
        <f t="shared" ref="F17:F21" si="2">+D17/$C$15</f>
        <v>0.11764705882352941</v>
      </c>
      <c r="G17" s="39">
        <f t="shared" ref="G17:G21" si="3">+E17/$C$15</f>
        <v>0.88235294117647056</v>
      </c>
      <c r="H17" s="41">
        <v>0</v>
      </c>
      <c r="I17" s="41">
        <v>10</v>
      </c>
      <c r="J17" s="37">
        <v>0</v>
      </c>
      <c r="K17" s="37">
        <v>1</v>
      </c>
    </row>
    <row r="18" spans="1:43" ht="16.149999999999999" customHeight="1">
      <c r="B18" s="8" t="s">
        <v>8</v>
      </c>
      <c r="C18" s="41"/>
      <c r="D18" s="41">
        <v>2</v>
      </c>
      <c r="E18" s="41">
        <v>15</v>
      </c>
      <c r="F18" s="39">
        <f t="shared" si="2"/>
        <v>0.11764705882352941</v>
      </c>
      <c r="G18" s="39">
        <f t="shared" si="3"/>
        <v>0.88235294117647056</v>
      </c>
      <c r="H18" s="41">
        <v>2</v>
      </c>
      <c r="I18" s="41">
        <v>8</v>
      </c>
      <c r="J18" s="37">
        <v>0</v>
      </c>
      <c r="K18" s="37">
        <v>1</v>
      </c>
    </row>
    <row r="19" spans="1:43" ht="16.149999999999999" customHeight="1">
      <c r="B19" s="8" t="s">
        <v>13</v>
      </c>
      <c r="C19" s="41"/>
      <c r="D19" s="41">
        <v>1</v>
      </c>
      <c r="E19" s="41">
        <v>16</v>
      </c>
      <c r="F19" s="39">
        <f t="shared" si="2"/>
        <v>5.8823529411764705E-2</v>
      </c>
      <c r="G19" s="39">
        <f t="shared" si="3"/>
        <v>0.94117647058823528</v>
      </c>
      <c r="H19" s="41">
        <v>0</v>
      </c>
      <c r="I19" s="41">
        <v>10</v>
      </c>
      <c r="J19" s="41">
        <v>0</v>
      </c>
      <c r="K19" s="41">
        <v>1</v>
      </c>
      <c r="L19" s="8"/>
    </row>
    <row r="20" spans="1:43" ht="16.149999999999999" customHeight="1">
      <c r="B20" s="8" t="s">
        <v>12</v>
      </c>
      <c r="C20" s="41"/>
      <c r="D20" s="41">
        <v>1</v>
      </c>
      <c r="E20" s="41">
        <v>16</v>
      </c>
      <c r="F20" s="39">
        <f t="shared" si="2"/>
        <v>5.8823529411764705E-2</v>
      </c>
      <c r="G20" s="39">
        <f t="shared" si="3"/>
        <v>0.94117647058823528</v>
      </c>
      <c r="H20" s="41">
        <v>1</v>
      </c>
      <c r="I20" s="41">
        <v>9</v>
      </c>
      <c r="J20" s="37">
        <v>0</v>
      </c>
      <c r="K20" s="37">
        <v>1</v>
      </c>
    </row>
    <row r="21" spans="1:43" ht="16.149999999999999" customHeight="1">
      <c r="B21" s="8" t="s">
        <v>14</v>
      </c>
      <c r="C21" s="41"/>
      <c r="D21" s="41">
        <v>8</v>
      </c>
      <c r="E21" s="41">
        <v>9</v>
      </c>
      <c r="F21" s="39">
        <f t="shared" si="2"/>
        <v>0.47058823529411764</v>
      </c>
      <c r="G21" s="39">
        <f t="shared" si="3"/>
        <v>0.52941176470588236</v>
      </c>
      <c r="H21" s="41">
        <v>5</v>
      </c>
      <c r="I21" s="41">
        <v>5</v>
      </c>
      <c r="J21" s="41">
        <v>0</v>
      </c>
      <c r="K21" s="41">
        <v>1</v>
      </c>
      <c r="L21" s="8"/>
    </row>
    <row r="22" spans="1:43" ht="16.149999999999999" customHeight="1" thickBot="1">
      <c r="B22" s="3"/>
      <c r="C22" s="37"/>
      <c r="D22" s="37"/>
      <c r="E22" s="37"/>
      <c r="F22" s="37"/>
      <c r="G22" s="37"/>
      <c r="H22" s="37"/>
      <c r="I22" s="37"/>
      <c r="J22" s="37"/>
      <c r="K22" s="37"/>
    </row>
    <row r="23" spans="1:43" s="54" customFormat="1" ht="30" customHeight="1" thickBot="1">
      <c r="B23" s="50" t="s">
        <v>5</v>
      </c>
      <c r="C23" s="79" t="s">
        <v>109</v>
      </c>
      <c r="D23" s="80" t="s">
        <v>104</v>
      </c>
      <c r="E23" s="80" t="s">
        <v>105</v>
      </c>
      <c r="F23" s="80" t="s">
        <v>110</v>
      </c>
      <c r="G23" s="80" t="s">
        <v>111</v>
      </c>
      <c r="H23" s="80" t="s">
        <v>1</v>
      </c>
      <c r="I23" s="80" t="s">
        <v>112</v>
      </c>
      <c r="J23" s="80" t="s">
        <v>3</v>
      </c>
      <c r="K23" s="80" t="s">
        <v>113</v>
      </c>
      <c r="L23" s="55"/>
    </row>
    <row r="24" spans="1:43" s="3" customFormat="1" ht="16.149999999999999" customHeight="1">
      <c r="B24" s="6"/>
      <c r="C24" s="31">
        <v>15</v>
      </c>
      <c r="D24" s="29"/>
      <c r="E24" s="29"/>
      <c r="F24" s="29"/>
      <c r="G24" s="29"/>
      <c r="H24" s="29"/>
      <c r="I24" s="29"/>
      <c r="J24" s="29"/>
      <c r="K24" s="29"/>
      <c r="L24" s="7"/>
    </row>
    <row r="25" spans="1:43" ht="16.149999999999999" customHeight="1">
      <c r="B25" s="3" t="s">
        <v>10</v>
      </c>
      <c r="C25" s="37"/>
      <c r="D25" s="37">
        <v>3</v>
      </c>
      <c r="E25" s="37">
        <v>12</v>
      </c>
      <c r="F25" s="39">
        <f>+D25/$C$24</f>
        <v>0.2</v>
      </c>
      <c r="G25" s="39">
        <f>+E25/$C$24</f>
        <v>0.8</v>
      </c>
      <c r="H25" s="37">
        <v>1</v>
      </c>
      <c r="I25" s="37">
        <v>9</v>
      </c>
      <c r="J25" s="37">
        <v>0</v>
      </c>
      <c r="K25" s="37">
        <v>1</v>
      </c>
    </row>
    <row r="26" spans="1:43" ht="16.149999999999999" customHeight="1">
      <c r="B26" s="4" t="s">
        <v>11</v>
      </c>
      <c r="C26" s="34"/>
      <c r="D26" s="37">
        <v>3</v>
      </c>
      <c r="E26" s="37">
        <v>12</v>
      </c>
      <c r="F26" s="39">
        <f t="shared" ref="F26:F30" si="4">+D26/$C$24</f>
        <v>0.2</v>
      </c>
      <c r="G26" s="39">
        <f t="shared" ref="G26:G30" si="5">+E26/$C$24</f>
        <v>0.8</v>
      </c>
      <c r="H26" s="37">
        <v>0</v>
      </c>
      <c r="I26" s="37">
        <v>10</v>
      </c>
      <c r="J26" s="37">
        <v>0</v>
      </c>
      <c r="K26" s="37">
        <v>1</v>
      </c>
    </row>
    <row r="27" spans="1:43" ht="16.149999999999999" customHeight="1">
      <c r="B27" s="3" t="s">
        <v>8</v>
      </c>
      <c r="C27" s="37"/>
      <c r="D27" s="37">
        <v>2</v>
      </c>
      <c r="E27" s="37">
        <v>13</v>
      </c>
      <c r="F27" s="39">
        <f t="shared" si="4"/>
        <v>0.13333333333333333</v>
      </c>
      <c r="G27" s="39">
        <f t="shared" si="5"/>
        <v>0.8666666666666667</v>
      </c>
      <c r="H27" s="37">
        <v>2</v>
      </c>
      <c r="I27" s="37">
        <v>8</v>
      </c>
      <c r="J27" s="37">
        <v>0</v>
      </c>
      <c r="K27" s="37">
        <v>1</v>
      </c>
    </row>
    <row r="28" spans="1:43" ht="16.149999999999999" customHeight="1">
      <c r="B28" s="3" t="s">
        <v>13</v>
      </c>
      <c r="C28" s="37"/>
      <c r="D28" s="37">
        <v>2</v>
      </c>
      <c r="E28" s="37">
        <v>13</v>
      </c>
      <c r="F28" s="39">
        <f t="shared" si="4"/>
        <v>0.13333333333333333</v>
      </c>
      <c r="G28" s="39">
        <f t="shared" si="5"/>
        <v>0.8666666666666667</v>
      </c>
      <c r="H28" s="37">
        <v>1</v>
      </c>
      <c r="I28" s="37">
        <v>9</v>
      </c>
      <c r="J28" s="37">
        <v>0</v>
      </c>
      <c r="K28" s="37">
        <v>1</v>
      </c>
    </row>
    <row r="29" spans="1:43" s="17" customFormat="1" ht="16.149999999999999" customHeight="1">
      <c r="A29" s="3"/>
      <c r="B29" s="3" t="s">
        <v>12</v>
      </c>
      <c r="C29" s="37"/>
      <c r="D29" s="37">
        <v>2</v>
      </c>
      <c r="E29" s="37">
        <v>13</v>
      </c>
      <c r="F29" s="39">
        <f t="shared" si="4"/>
        <v>0.13333333333333333</v>
      </c>
      <c r="G29" s="39">
        <f t="shared" si="5"/>
        <v>0.8666666666666667</v>
      </c>
      <c r="H29" s="37">
        <v>2</v>
      </c>
      <c r="I29" s="37">
        <v>8</v>
      </c>
      <c r="J29" s="37">
        <v>0</v>
      </c>
      <c r="K29" s="37">
        <v>1</v>
      </c>
      <c r="L29" s="19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s="17" customFormat="1" ht="16.149999999999999" customHeight="1">
      <c r="A30" s="3"/>
      <c r="B30" s="8" t="s">
        <v>9</v>
      </c>
      <c r="C30" s="41"/>
      <c r="D30" s="37">
        <v>3</v>
      </c>
      <c r="E30" s="37">
        <v>12</v>
      </c>
      <c r="F30" s="39">
        <f t="shared" si="4"/>
        <v>0.2</v>
      </c>
      <c r="G30" s="39">
        <f t="shared" si="5"/>
        <v>0.8</v>
      </c>
      <c r="H30" s="37">
        <v>3</v>
      </c>
      <c r="I30" s="37">
        <v>7</v>
      </c>
      <c r="J30" s="31">
        <v>1</v>
      </c>
      <c r="K30" s="31">
        <v>0</v>
      </c>
      <c r="L30" s="20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ht="16.149999999999999" customHeight="1" thickBot="1">
      <c r="B31" s="3"/>
      <c r="C31" s="37"/>
      <c r="D31" s="37"/>
      <c r="E31" s="37"/>
      <c r="F31" s="37"/>
      <c r="G31" s="37"/>
      <c r="H31" s="37"/>
      <c r="I31" s="37"/>
      <c r="J31" s="37"/>
      <c r="K31" s="37"/>
    </row>
    <row r="32" spans="1:43" s="54" customFormat="1" ht="30" customHeight="1" thickBot="1">
      <c r="B32" s="50" t="s">
        <v>6</v>
      </c>
      <c r="C32" s="46" t="s">
        <v>109</v>
      </c>
      <c r="D32" s="47" t="s">
        <v>104</v>
      </c>
      <c r="E32" s="47" t="s">
        <v>105</v>
      </c>
      <c r="F32" s="47" t="s">
        <v>110</v>
      </c>
      <c r="G32" s="47" t="s">
        <v>111</v>
      </c>
      <c r="H32" s="47" t="s">
        <v>1</v>
      </c>
      <c r="I32" s="47" t="s">
        <v>112</v>
      </c>
      <c r="J32" s="47" t="s">
        <v>3</v>
      </c>
      <c r="K32" s="47" t="s">
        <v>113</v>
      </c>
      <c r="L32" s="55"/>
    </row>
    <row r="33" spans="2:55" s="3" customFormat="1" ht="16.149999999999999" customHeight="1">
      <c r="B33" s="6"/>
      <c r="C33" s="31">
        <v>18</v>
      </c>
      <c r="D33" s="29"/>
      <c r="E33" s="29"/>
      <c r="F33" s="29"/>
      <c r="G33" s="29"/>
      <c r="H33" s="29"/>
      <c r="I33" s="29"/>
      <c r="J33" s="29"/>
      <c r="K33" s="29"/>
      <c r="L33" s="7"/>
    </row>
    <row r="34" spans="2:55" ht="16.149999999999999" customHeight="1">
      <c r="B34" s="3" t="s">
        <v>10</v>
      </c>
      <c r="C34" s="37"/>
      <c r="D34" s="37">
        <v>1</v>
      </c>
      <c r="E34" s="37">
        <v>17</v>
      </c>
      <c r="F34" s="39">
        <f>+D34/$C$33</f>
        <v>5.5555555555555552E-2</v>
      </c>
      <c r="G34" s="39">
        <f>+E34/$C$33</f>
        <v>0.94444444444444442</v>
      </c>
      <c r="H34" s="37">
        <v>0</v>
      </c>
      <c r="I34" s="37">
        <v>10</v>
      </c>
      <c r="J34" s="37">
        <v>0</v>
      </c>
      <c r="K34" s="37">
        <v>1</v>
      </c>
    </row>
    <row r="35" spans="2:55" ht="16.149999999999999" customHeight="1">
      <c r="B35" s="4" t="s">
        <v>11</v>
      </c>
      <c r="C35" s="34"/>
      <c r="D35" s="37">
        <v>2</v>
      </c>
      <c r="E35" s="37">
        <v>16</v>
      </c>
      <c r="F35" s="39">
        <f t="shared" ref="F35:F39" si="6">+D35/$C$33</f>
        <v>0.1111111111111111</v>
      </c>
      <c r="G35" s="39">
        <f t="shared" ref="G35:G39" si="7">+E35/$C$33</f>
        <v>0.88888888888888884</v>
      </c>
      <c r="H35" s="37">
        <v>1</v>
      </c>
      <c r="I35" s="37">
        <v>9</v>
      </c>
      <c r="J35" s="31">
        <v>1</v>
      </c>
      <c r="K35" s="31">
        <v>0</v>
      </c>
      <c r="L35" s="6"/>
    </row>
    <row r="36" spans="2:55" ht="16.149999999999999" customHeight="1">
      <c r="B36" s="3" t="s">
        <v>8</v>
      </c>
      <c r="C36" s="37"/>
      <c r="D36" s="37">
        <v>2</v>
      </c>
      <c r="E36" s="37">
        <v>16</v>
      </c>
      <c r="F36" s="39">
        <f t="shared" si="6"/>
        <v>0.1111111111111111</v>
      </c>
      <c r="G36" s="39">
        <f t="shared" si="7"/>
        <v>0.88888888888888884</v>
      </c>
      <c r="H36" s="37">
        <v>0</v>
      </c>
      <c r="I36" s="37">
        <v>10</v>
      </c>
      <c r="J36" s="37">
        <v>0</v>
      </c>
      <c r="K36" s="37">
        <v>1</v>
      </c>
    </row>
    <row r="37" spans="2:55" ht="16.149999999999999" customHeight="1">
      <c r="B37" s="8" t="s">
        <v>13</v>
      </c>
      <c r="C37" s="41"/>
      <c r="D37" s="41">
        <v>0</v>
      </c>
      <c r="E37" s="41">
        <v>18</v>
      </c>
      <c r="F37" s="39">
        <f t="shared" si="6"/>
        <v>0</v>
      </c>
      <c r="G37" s="39">
        <f t="shared" si="7"/>
        <v>1</v>
      </c>
      <c r="H37" s="41">
        <v>0</v>
      </c>
      <c r="I37" s="41">
        <v>10</v>
      </c>
      <c r="J37" s="41">
        <v>0</v>
      </c>
      <c r="K37" s="41">
        <v>1</v>
      </c>
      <c r="L37" s="8"/>
    </row>
    <row r="38" spans="2:55" ht="16.149999999999999" customHeight="1">
      <c r="B38" s="3" t="s">
        <v>12</v>
      </c>
      <c r="C38" s="37"/>
      <c r="D38" s="37">
        <v>2</v>
      </c>
      <c r="E38" s="37">
        <v>16</v>
      </c>
      <c r="F38" s="39">
        <f t="shared" si="6"/>
        <v>0.1111111111111111</v>
      </c>
      <c r="G38" s="39">
        <f t="shared" si="7"/>
        <v>0.88888888888888884</v>
      </c>
      <c r="H38" s="37">
        <v>1</v>
      </c>
      <c r="I38" s="37">
        <v>9</v>
      </c>
      <c r="J38" s="37">
        <v>0</v>
      </c>
      <c r="K38" s="37">
        <v>1</v>
      </c>
    </row>
    <row r="39" spans="2:55" ht="16.149999999999999" customHeight="1">
      <c r="B39" s="8" t="s">
        <v>9</v>
      </c>
      <c r="C39" s="41"/>
      <c r="D39" s="37">
        <v>3</v>
      </c>
      <c r="E39" s="37">
        <v>15</v>
      </c>
      <c r="F39" s="39">
        <f t="shared" si="6"/>
        <v>0.16666666666666666</v>
      </c>
      <c r="G39" s="39">
        <f t="shared" si="7"/>
        <v>0.83333333333333337</v>
      </c>
      <c r="H39" s="37">
        <v>2</v>
      </c>
      <c r="I39" s="37">
        <v>8</v>
      </c>
      <c r="J39" s="37">
        <v>0</v>
      </c>
      <c r="K39" s="37">
        <v>1</v>
      </c>
    </row>
    <row r="40" spans="2:55" ht="16.149999999999999" customHeight="1" thickBot="1">
      <c r="B40" s="3"/>
      <c r="C40" s="37"/>
      <c r="D40" s="37"/>
      <c r="E40" s="37"/>
      <c r="F40" s="37"/>
      <c r="G40" s="37"/>
      <c r="H40" s="37"/>
      <c r="I40" s="37"/>
      <c r="J40" s="37"/>
      <c r="K40" s="37"/>
    </row>
    <row r="41" spans="2:55" s="53" customFormat="1" ht="16.149999999999999" customHeight="1" thickTop="1">
      <c r="B41" s="56" t="s">
        <v>7</v>
      </c>
      <c r="C41" s="81">
        <v>135</v>
      </c>
      <c r="D41" s="81">
        <f>SUM(D7:D40)</f>
        <v>119</v>
      </c>
      <c r="E41" s="81">
        <f>SUM(E7:E40)</f>
        <v>691</v>
      </c>
      <c r="F41" s="81"/>
      <c r="G41" s="81"/>
      <c r="H41" s="81">
        <f>SUM(H7:H40)</f>
        <v>26</v>
      </c>
      <c r="I41" s="81">
        <f>SUM(I7:I40)</f>
        <v>214</v>
      </c>
      <c r="J41" s="81">
        <f>SUM(J7:J40)</f>
        <v>2</v>
      </c>
      <c r="K41" s="81">
        <f>SUM(K7:K40)</f>
        <v>22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</row>
    <row r="43" spans="2:55" ht="16.149999999999999" customHeight="1">
      <c r="B43" s="42" t="s">
        <v>103</v>
      </c>
      <c r="C43" s="28"/>
    </row>
    <row r="44" spans="2:55" ht="16.149999999999999" customHeight="1">
      <c r="B44" s="23" t="s">
        <v>91</v>
      </c>
    </row>
  </sheetData>
  <printOptions horizontalCentered="1"/>
  <pageMargins left="0.70866141732283505" right="0.70866141732283505" top="0.74803149606299202" bottom="0.74803149606299202" header="0.31496062992126" footer="0.31496062992126"/>
  <pageSetup paperSize="8" scale="96" orientation="landscape" r:id="rId1"/>
  <headerFooter>
    <oddHeader>&amp;R&amp;"Calibri,Normal"&amp;K000000&amp;G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20"/>
  <sheetViews>
    <sheetView showGridLines="0" tabSelected="1" topLeftCell="F4" zoomScale="115" zoomScaleNormal="115" workbookViewId="0">
      <selection activeCell="AD25" sqref="AD25"/>
    </sheetView>
  </sheetViews>
  <sheetFormatPr baseColWidth="10" defaultColWidth="11.42578125" defaultRowHeight="16.149999999999999" customHeight="1"/>
  <cols>
    <col min="1" max="1" width="6.42578125" style="124" customWidth="1"/>
    <col min="2" max="2" width="11.42578125" style="124"/>
    <col min="3" max="7" width="8.7109375" style="124" customWidth="1"/>
    <col min="8" max="8" width="3.42578125" style="124" customWidth="1"/>
    <col min="9" max="13" width="8.7109375" style="124" customWidth="1"/>
    <col min="14" max="14" width="3.28515625" style="124" customWidth="1"/>
    <col min="15" max="19" width="8.7109375" style="124" customWidth="1"/>
    <col min="20" max="20" width="3.28515625" style="124" customWidth="1"/>
    <col min="21" max="25" width="8.7109375" style="124" customWidth="1"/>
    <col min="26" max="26" width="4.28515625" style="124" customWidth="1"/>
    <col min="27" max="31" width="9.7109375" style="124" customWidth="1"/>
    <col min="32" max="16384" width="11.42578125" style="124"/>
  </cols>
  <sheetData>
    <row r="1" spans="2:32" ht="30" customHeight="1"/>
    <row r="2" spans="2:32" ht="30" customHeight="1"/>
    <row r="3" spans="2:32" ht="30" customHeight="1">
      <c r="B3" s="180" t="s">
        <v>117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</row>
    <row r="4" spans="2:32" ht="30" customHeight="1"/>
    <row r="5" spans="2:32" s="140" customFormat="1" ht="16.149999999999999" customHeight="1" thickBot="1">
      <c r="B5" s="49"/>
      <c r="C5" s="181" t="s">
        <v>2</v>
      </c>
      <c r="D5" s="182"/>
      <c r="E5" s="182"/>
      <c r="F5" s="182"/>
      <c r="G5" s="182"/>
      <c r="H5" s="144"/>
      <c r="I5" s="181" t="s">
        <v>4</v>
      </c>
      <c r="J5" s="182"/>
      <c r="K5" s="182"/>
      <c r="L5" s="182"/>
      <c r="M5" s="182"/>
      <c r="N5" s="142"/>
      <c r="O5" s="181" t="s">
        <v>5</v>
      </c>
      <c r="P5" s="181"/>
      <c r="Q5" s="182"/>
      <c r="R5" s="182"/>
      <c r="S5" s="182"/>
      <c r="T5" s="129"/>
      <c r="U5" s="181" t="s">
        <v>6</v>
      </c>
      <c r="V5" s="181"/>
      <c r="W5" s="182"/>
      <c r="X5" s="182"/>
      <c r="Y5" s="182"/>
      <c r="Z5" s="179"/>
      <c r="AA5" s="177" t="s">
        <v>118</v>
      </c>
      <c r="AB5" s="178"/>
      <c r="AC5" s="178"/>
      <c r="AD5" s="178"/>
      <c r="AE5" s="178"/>
      <c r="AF5" s="178"/>
    </row>
    <row r="6" spans="2:32" ht="16.149999999999999" customHeight="1" thickBot="1">
      <c r="B6" s="139"/>
      <c r="C6" s="126" t="s">
        <v>108</v>
      </c>
      <c r="D6" s="127" t="s">
        <v>106</v>
      </c>
      <c r="E6" s="127" t="s">
        <v>119</v>
      </c>
      <c r="F6" s="127" t="s">
        <v>110</v>
      </c>
      <c r="G6" s="127" t="s">
        <v>111</v>
      </c>
      <c r="H6" s="143"/>
      <c r="I6" s="127" t="s">
        <v>108</v>
      </c>
      <c r="J6" s="127" t="s">
        <v>106</v>
      </c>
      <c r="K6" s="127" t="s">
        <v>119</v>
      </c>
      <c r="L6" s="127" t="s">
        <v>110</v>
      </c>
      <c r="M6" s="127" t="s">
        <v>111</v>
      </c>
      <c r="N6" s="143"/>
      <c r="O6" s="127" t="s">
        <v>108</v>
      </c>
      <c r="P6" s="127" t="s">
        <v>106</v>
      </c>
      <c r="Q6" s="127" t="s">
        <v>119</v>
      </c>
      <c r="R6" s="127" t="s">
        <v>110</v>
      </c>
      <c r="S6" s="127" t="s">
        <v>111</v>
      </c>
      <c r="T6" s="129"/>
      <c r="U6" s="127" t="s">
        <v>108</v>
      </c>
      <c r="V6" s="127" t="s">
        <v>106</v>
      </c>
      <c r="W6" s="127" t="s">
        <v>119</v>
      </c>
      <c r="X6" s="127" t="s">
        <v>110</v>
      </c>
      <c r="Y6" s="127" t="s">
        <v>111</v>
      </c>
      <c r="Z6" s="179"/>
      <c r="AA6" s="150"/>
      <c r="AB6" s="141" t="s">
        <v>120</v>
      </c>
      <c r="AC6" s="151" t="s">
        <v>108</v>
      </c>
      <c r="AD6" s="157" t="s">
        <v>106</v>
      </c>
      <c r="AE6" s="155" t="s">
        <v>110</v>
      </c>
      <c r="AF6" s="158" t="s">
        <v>111</v>
      </c>
    </row>
    <row r="7" spans="2:32" ht="16.149999999999999" customHeight="1">
      <c r="B7" s="149">
        <v>1980</v>
      </c>
      <c r="C7" s="124">
        <v>77</v>
      </c>
      <c r="D7" s="124">
        <v>433</v>
      </c>
      <c r="E7" s="124">
        <f>SUM(C7:D7)</f>
        <v>510</v>
      </c>
      <c r="F7" s="125">
        <f>+C7/E7</f>
        <v>0.15098039215686274</v>
      </c>
      <c r="G7" s="125">
        <f>+D7/E7</f>
        <v>0.84901960784313724</v>
      </c>
      <c r="H7" s="145"/>
      <c r="I7" s="124">
        <v>17</v>
      </c>
      <c r="J7" s="124">
        <v>85</v>
      </c>
      <c r="K7" s="124">
        <f>SUM(I7:J7)</f>
        <v>102</v>
      </c>
      <c r="L7" s="125">
        <f>+I7/K7</f>
        <v>0.16666666666666666</v>
      </c>
      <c r="M7" s="125">
        <f>+J7/K7</f>
        <v>0.83333333333333337</v>
      </c>
      <c r="N7" s="146"/>
      <c r="O7" s="124">
        <v>15</v>
      </c>
      <c r="P7" s="124">
        <v>75</v>
      </c>
      <c r="Q7" s="124">
        <f>SUM(O7:P7)</f>
        <v>90</v>
      </c>
      <c r="R7" s="125">
        <f>+O7/Q7</f>
        <v>0.16666666666666666</v>
      </c>
      <c r="S7" s="125">
        <f>+P7/Q7</f>
        <v>0.83333333333333337</v>
      </c>
      <c r="T7" s="147"/>
      <c r="U7" s="124">
        <v>10</v>
      </c>
      <c r="V7" s="124">
        <v>98</v>
      </c>
      <c r="W7" s="124">
        <f>SUM(U7:V7)</f>
        <v>108</v>
      </c>
      <c r="X7" s="125">
        <f>+U7/W7</f>
        <v>9.2592592592592587E-2</v>
      </c>
      <c r="Y7" s="125">
        <f>+V7/W7</f>
        <v>0.90740740740740744</v>
      </c>
      <c r="Z7" s="179"/>
      <c r="AA7" s="148">
        <v>1980</v>
      </c>
      <c r="AB7" s="154">
        <f t="shared" ref="AB7:AB19" si="0">+AC7+AD7</f>
        <v>810</v>
      </c>
      <c r="AC7" s="152">
        <v>119</v>
      </c>
      <c r="AD7" s="154">
        <v>691</v>
      </c>
      <c r="AE7" s="156">
        <f t="shared" ref="AE7:AE20" si="1">+AC7/AB7</f>
        <v>0.14691358024691359</v>
      </c>
      <c r="AF7" s="159">
        <f t="shared" ref="AF7:AF20" si="2">+AD7/AB7</f>
        <v>0.85308641975308641</v>
      </c>
    </row>
    <row r="8" spans="2:32" ht="16.149999999999999" customHeight="1">
      <c r="B8" s="149">
        <v>1984</v>
      </c>
      <c r="C8" s="124">
        <v>57</v>
      </c>
      <c r="D8" s="124">
        <v>368</v>
      </c>
      <c r="E8" s="124">
        <f>SUM(C8:D8)</f>
        <v>425</v>
      </c>
      <c r="F8" s="125">
        <f t="shared" ref="F8:F20" si="3">+C8/E8</f>
        <v>0.13411764705882354</v>
      </c>
      <c r="G8" s="125">
        <f t="shared" ref="G8:G20" si="4">+D8/E8</f>
        <v>0.86588235294117644</v>
      </c>
      <c r="H8" s="145"/>
      <c r="I8" s="124">
        <v>7</v>
      </c>
      <c r="J8" s="124">
        <v>78</v>
      </c>
      <c r="K8" s="124">
        <f t="shared" ref="K8:K20" si="5">SUM(I8:J8)</f>
        <v>85</v>
      </c>
      <c r="L8" s="125">
        <f t="shared" ref="L8:L20" si="6">+I8/K8</f>
        <v>8.2352941176470587E-2</v>
      </c>
      <c r="M8" s="125">
        <f t="shared" ref="M8:M20" si="7">+J8/K8</f>
        <v>0.91764705882352937</v>
      </c>
      <c r="N8" s="146"/>
      <c r="O8" s="124">
        <v>7</v>
      </c>
      <c r="P8" s="124">
        <v>68</v>
      </c>
      <c r="Q8" s="124">
        <f t="shared" ref="Q8:Q20" si="8">SUM(O8:P8)</f>
        <v>75</v>
      </c>
      <c r="R8" s="125">
        <f t="shared" ref="R8:R20" si="9">+O8/Q8</f>
        <v>9.3333333333333338E-2</v>
      </c>
      <c r="S8" s="125">
        <f t="shared" ref="S8:S20" si="10">+P8/Q8</f>
        <v>0.90666666666666662</v>
      </c>
      <c r="T8" s="147"/>
      <c r="U8" s="124">
        <v>5</v>
      </c>
      <c r="V8" s="124">
        <v>85</v>
      </c>
      <c r="W8" s="124">
        <f t="shared" ref="W8:W20" si="11">SUM(U8:V8)</f>
        <v>90</v>
      </c>
      <c r="X8" s="125">
        <f t="shared" ref="X8:X20" si="12">+U8/W8</f>
        <v>5.5555555555555552E-2</v>
      </c>
      <c r="Y8" s="125">
        <f t="shared" ref="Y8:Y20" si="13">+V8/W8</f>
        <v>0.94444444444444442</v>
      </c>
      <c r="Z8" s="179"/>
      <c r="AA8" s="148">
        <v>1984</v>
      </c>
      <c r="AB8" s="154">
        <f t="shared" si="0"/>
        <v>675</v>
      </c>
      <c r="AC8" s="152">
        <v>76</v>
      </c>
      <c r="AD8" s="154">
        <v>599</v>
      </c>
      <c r="AE8" s="156">
        <f t="shared" si="1"/>
        <v>0.11259259259259259</v>
      </c>
      <c r="AF8" s="159">
        <f t="shared" si="2"/>
        <v>0.88740740740740742</v>
      </c>
    </row>
    <row r="9" spans="2:32" ht="16.149999999999999" customHeight="1">
      <c r="B9" s="149">
        <v>1988</v>
      </c>
      <c r="C9" s="124">
        <v>88</v>
      </c>
      <c r="D9" s="124">
        <v>422</v>
      </c>
      <c r="E9" s="124">
        <f>SUM(C9:D9)</f>
        <v>510</v>
      </c>
      <c r="F9" s="125">
        <f t="shared" si="3"/>
        <v>0.17254901960784313</v>
      </c>
      <c r="G9" s="125">
        <f t="shared" si="4"/>
        <v>0.82745098039215681</v>
      </c>
      <c r="H9" s="145"/>
      <c r="I9" s="124">
        <v>11</v>
      </c>
      <c r="J9" s="124">
        <v>91</v>
      </c>
      <c r="K9" s="124">
        <f t="shared" si="5"/>
        <v>102</v>
      </c>
      <c r="L9" s="125">
        <f t="shared" si="6"/>
        <v>0.10784313725490197</v>
      </c>
      <c r="M9" s="125">
        <f t="shared" si="7"/>
        <v>0.89215686274509809</v>
      </c>
      <c r="N9" s="146"/>
      <c r="O9" s="124">
        <v>18</v>
      </c>
      <c r="P9" s="124">
        <v>72</v>
      </c>
      <c r="Q9" s="124">
        <f t="shared" si="8"/>
        <v>90</v>
      </c>
      <c r="R9" s="125">
        <f t="shared" si="9"/>
        <v>0.2</v>
      </c>
      <c r="S9" s="125">
        <f t="shared" si="10"/>
        <v>0.8</v>
      </c>
      <c r="T9" s="147"/>
      <c r="U9" s="124">
        <v>14</v>
      </c>
      <c r="V9" s="124">
        <v>94</v>
      </c>
      <c r="W9" s="124">
        <f t="shared" si="11"/>
        <v>108</v>
      </c>
      <c r="X9" s="125">
        <f t="shared" si="12"/>
        <v>0.12962962962962962</v>
      </c>
      <c r="Y9" s="125">
        <f t="shared" si="13"/>
        <v>0.87037037037037035</v>
      </c>
      <c r="Z9" s="179"/>
      <c r="AA9" s="148">
        <v>1988</v>
      </c>
      <c r="AB9" s="154">
        <f t="shared" si="0"/>
        <v>810</v>
      </c>
      <c r="AC9" s="152">
        <v>131</v>
      </c>
      <c r="AD9" s="154">
        <v>679</v>
      </c>
      <c r="AE9" s="156">
        <f t="shared" si="1"/>
        <v>0.1617283950617284</v>
      </c>
      <c r="AF9" s="159">
        <f t="shared" si="2"/>
        <v>0.83827160493827158</v>
      </c>
    </row>
    <row r="10" spans="2:32" ht="16.149999999999999" customHeight="1">
      <c r="B10" s="149">
        <v>1992</v>
      </c>
      <c r="C10" s="124">
        <v>91</v>
      </c>
      <c r="D10" s="124">
        <v>334</v>
      </c>
      <c r="E10" s="124">
        <f t="shared" ref="E10:E20" si="14">SUM(C10:D10)</f>
        <v>425</v>
      </c>
      <c r="F10" s="125">
        <f t="shared" si="3"/>
        <v>0.21411764705882352</v>
      </c>
      <c r="G10" s="125">
        <f t="shared" si="4"/>
        <v>0.78588235294117648</v>
      </c>
      <c r="H10" s="145"/>
      <c r="I10" s="124">
        <v>17</v>
      </c>
      <c r="J10" s="124">
        <v>68</v>
      </c>
      <c r="K10" s="124">
        <f t="shared" si="5"/>
        <v>85</v>
      </c>
      <c r="L10" s="125">
        <f t="shared" si="6"/>
        <v>0.2</v>
      </c>
      <c r="M10" s="125">
        <f t="shared" si="7"/>
        <v>0.8</v>
      </c>
      <c r="N10" s="146"/>
      <c r="O10" s="124">
        <v>14</v>
      </c>
      <c r="P10" s="124">
        <v>61</v>
      </c>
      <c r="Q10" s="124">
        <f t="shared" si="8"/>
        <v>75</v>
      </c>
      <c r="R10" s="125">
        <f t="shared" si="9"/>
        <v>0.18666666666666668</v>
      </c>
      <c r="S10" s="125">
        <f t="shared" si="10"/>
        <v>0.81333333333333335</v>
      </c>
      <c r="T10" s="147"/>
      <c r="U10" s="124">
        <v>15</v>
      </c>
      <c r="V10" s="124">
        <v>75</v>
      </c>
      <c r="W10" s="124">
        <f t="shared" si="11"/>
        <v>90</v>
      </c>
      <c r="X10" s="125">
        <f t="shared" si="12"/>
        <v>0.16666666666666666</v>
      </c>
      <c r="Y10" s="125">
        <f t="shared" si="13"/>
        <v>0.83333333333333337</v>
      </c>
      <c r="Z10" s="179"/>
      <c r="AA10" s="148">
        <v>1992</v>
      </c>
      <c r="AB10" s="154">
        <f t="shared" si="0"/>
        <v>675</v>
      </c>
      <c r="AC10" s="152">
        <v>137</v>
      </c>
      <c r="AD10" s="154">
        <v>538</v>
      </c>
      <c r="AE10" s="156">
        <f t="shared" si="1"/>
        <v>0.20296296296296296</v>
      </c>
      <c r="AF10" s="159">
        <f t="shared" si="2"/>
        <v>0.79703703703703699</v>
      </c>
    </row>
    <row r="11" spans="2:32" ht="16.149999999999999" customHeight="1">
      <c r="B11" s="149">
        <v>1995</v>
      </c>
      <c r="C11" s="124">
        <v>102</v>
      </c>
      <c r="D11" s="124">
        <v>323</v>
      </c>
      <c r="E11" s="124">
        <f t="shared" si="14"/>
        <v>425</v>
      </c>
      <c r="F11" s="125">
        <f t="shared" si="3"/>
        <v>0.24</v>
      </c>
      <c r="G11" s="125">
        <f t="shared" si="4"/>
        <v>0.76</v>
      </c>
      <c r="H11" s="145"/>
      <c r="I11" s="124">
        <v>17</v>
      </c>
      <c r="J11" s="124">
        <v>68</v>
      </c>
      <c r="K11" s="124">
        <f t="shared" si="5"/>
        <v>85</v>
      </c>
      <c r="L11" s="125">
        <f t="shared" si="6"/>
        <v>0.2</v>
      </c>
      <c r="M11" s="125">
        <f t="shared" si="7"/>
        <v>0.8</v>
      </c>
      <c r="N11" s="146"/>
      <c r="O11" s="124">
        <v>19</v>
      </c>
      <c r="P11" s="124">
        <v>56</v>
      </c>
      <c r="Q11" s="124">
        <f t="shared" si="8"/>
        <v>75</v>
      </c>
      <c r="R11" s="125">
        <f t="shared" si="9"/>
        <v>0.25333333333333335</v>
      </c>
      <c r="S11" s="125">
        <f t="shared" si="10"/>
        <v>0.7466666666666667</v>
      </c>
      <c r="T11" s="147"/>
      <c r="U11" s="124">
        <v>21</v>
      </c>
      <c r="V11" s="124">
        <v>69</v>
      </c>
      <c r="W11" s="124">
        <f t="shared" si="11"/>
        <v>90</v>
      </c>
      <c r="X11" s="125">
        <f t="shared" si="12"/>
        <v>0.23333333333333334</v>
      </c>
      <c r="Y11" s="125">
        <f t="shared" si="13"/>
        <v>0.76666666666666672</v>
      </c>
      <c r="Z11" s="179"/>
      <c r="AA11" s="148">
        <v>1995</v>
      </c>
      <c r="AB11" s="154">
        <f t="shared" si="0"/>
        <v>675</v>
      </c>
      <c r="AC11" s="152">
        <v>159</v>
      </c>
      <c r="AD11" s="154">
        <v>516</v>
      </c>
      <c r="AE11" s="156">
        <f t="shared" si="1"/>
        <v>0.23555555555555555</v>
      </c>
      <c r="AF11" s="159">
        <f t="shared" si="2"/>
        <v>0.76444444444444448</v>
      </c>
    </row>
    <row r="12" spans="2:32" ht="16.149999999999999" customHeight="1">
      <c r="B12" s="149">
        <v>1999</v>
      </c>
      <c r="C12" s="124">
        <v>140</v>
      </c>
      <c r="D12" s="124">
        <v>285</v>
      </c>
      <c r="E12" s="124">
        <f t="shared" si="14"/>
        <v>425</v>
      </c>
      <c r="F12" s="125">
        <f t="shared" si="3"/>
        <v>0.32941176470588235</v>
      </c>
      <c r="G12" s="125">
        <f t="shared" si="4"/>
        <v>0.6705882352941176</v>
      </c>
      <c r="H12" s="145"/>
      <c r="I12" s="124">
        <v>19</v>
      </c>
      <c r="J12" s="124">
        <v>49</v>
      </c>
      <c r="K12" s="124">
        <f t="shared" si="5"/>
        <v>68</v>
      </c>
      <c r="L12" s="125">
        <f t="shared" si="6"/>
        <v>0.27941176470588236</v>
      </c>
      <c r="M12" s="125">
        <f t="shared" si="7"/>
        <v>0.72058823529411764</v>
      </c>
      <c r="N12" s="146"/>
      <c r="O12" s="124">
        <v>15</v>
      </c>
      <c r="P12" s="124">
        <v>45</v>
      </c>
      <c r="Q12" s="124">
        <f t="shared" si="8"/>
        <v>60</v>
      </c>
      <c r="R12" s="125">
        <f t="shared" si="9"/>
        <v>0.25</v>
      </c>
      <c r="S12" s="125">
        <f t="shared" si="10"/>
        <v>0.75</v>
      </c>
      <c r="T12" s="147"/>
      <c r="U12" s="124">
        <v>15</v>
      </c>
      <c r="V12" s="124">
        <v>57</v>
      </c>
      <c r="W12" s="124">
        <f t="shared" si="11"/>
        <v>72</v>
      </c>
      <c r="X12" s="125">
        <f t="shared" si="12"/>
        <v>0.20833333333333334</v>
      </c>
      <c r="Y12" s="125">
        <f t="shared" si="13"/>
        <v>0.79166666666666663</v>
      </c>
      <c r="Z12" s="179"/>
      <c r="AA12" s="148">
        <v>1999</v>
      </c>
      <c r="AB12" s="154">
        <f t="shared" si="0"/>
        <v>625</v>
      </c>
      <c r="AC12" s="152">
        <v>189</v>
      </c>
      <c r="AD12" s="154">
        <v>436</v>
      </c>
      <c r="AE12" s="156">
        <f t="shared" si="1"/>
        <v>0.3024</v>
      </c>
      <c r="AF12" s="159">
        <f t="shared" si="2"/>
        <v>0.6976</v>
      </c>
    </row>
    <row r="13" spans="2:32" ht="16.149999999999999" customHeight="1">
      <c r="B13" s="149">
        <v>2003</v>
      </c>
      <c r="C13" s="124">
        <v>156</v>
      </c>
      <c r="D13" s="124">
        <v>269</v>
      </c>
      <c r="E13" s="124">
        <f t="shared" si="14"/>
        <v>425</v>
      </c>
      <c r="F13" s="125">
        <f t="shared" si="3"/>
        <v>0.36705882352941177</v>
      </c>
      <c r="G13" s="125">
        <f t="shared" si="4"/>
        <v>0.63294117647058823</v>
      </c>
      <c r="H13" s="145"/>
      <c r="I13" s="124">
        <v>23</v>
      </c>
      <c r="J13" s="124">
        <v>62</v>
      </c>
      <c r="K13" s="124">
        <f t="shared" si="5"/>
        <v>85</v>
      </c>
      <c r="L13" s="125">
        <f t="shared" si="6"/>
        <v>0.27058823529411763</v>
      </c>
      <c r="M13" s="125">
        <f t="shared" si="7"/>
        <v>0.72941176470588232</v>
      </c>
      <c r="N13" s="146"/>
      <c r="O13" s="124">
        <v>26</v>
      </c>
      <c r="P13" s="124">
        <v>49</v>
      </c>
      <c r="Q13" s="124">
        <f t="shared" si="8"/>
        <v>75</v>
      </c>
      <c r="R13" s="125">
        <f t="shared" si="9"/>
        <v>0.34666666666666668</v>
      </c>
      <c r="S13" s="125">
        <f t="shared" si="10"/>
        <v>0.65333333333333332</v>
      </c>
      <c r="T13" s="147"/>
      <c r="U13" s="124">
        <v>32</v>
      </c>
      <c r="V13" s="124">
        <v>58</v>
      </c>
      <c r="W13" s="124">
        <f t="shared" si="11"/>
        <v>90</v>
      </c>
      <c r="X13" s="125">
        <f t="shared" si="12"/>
        <v>0.35555555555555557</v>
      </c>
      <c r="Y13" s="125">
        <f t="shared" si="13"/>
        <v>0.64444444444444449</v>
      </c>
      <c r="Z13" s="179"/>
      <c r="AA13" s="148">
        <v>2003</v>
      </c>
      <c r="AB13" s="154">
        <f t="shared" si="0"/>
        <v>675</v>
      </c>
      <c r="AC13" s="152">
        <v>237</v>
      </c>
      <c r="AD13" s="154">
        <v>438</v>
      </c>
      <c r="AE13" s="156">
        <f t="shared" si="1"/>
        <v>0.3511111111111111</v>
      </c>
      <c r="AF13" s="159">
        <f t="shared" si="2"/>
        <v>0.64888888888888885</v>
      </c>
    </row>
    <row r="14" spans="2:32" ht="16.149999999999999" customHeight="1">
      <c r="B14" s="149">
        <v>2006</v>
      </c>
      <c r="C14" s="124">
        <v>228</v>
      </c>
      <c r="D14" s="124">
        <v>282</v>
      </c>
      <c r="E14" s="124">
        <f t="shared" si="14"/>
        <v>510</v>
      </c>
      <c r="F14" s="125">
        <f t="shared" si="3"/>
        <v>0.44705882352941179</v>
      </c>
      <c r="G14" s="125">
        <f t="shared" si="4"/>
        <v>0.55294117647058827</v>
      </c>
      <c r="H14" s="145"/>
      <c r="I14" s="124">
        <v>38</v>
      </c>
      <c r="J14" s="124">
        <v>64</v>
      </c>
      <c r="K14" s="124">
        <f t="shared" si="5"/>
        <v>102</v>
      </c>
      <c r="L14" s="125">
        <f t="shared" si="6"/>
        <v>0.37254901960784315</v>
      </c>
      <c r="M14" s="125">
        <f t="shared" si="7"/>
        <v>0.62745098039215685</v>
      </c>
      <c r="N14" s="146"/>
      <c r="O14" s="124">
        <v>35</v>
      </c>
      <c r="P14" s="124">
        <v>55</v>
      </c>
      <c r="Q14" s="124">
        <f t="shared" si="8"/>
        <v>90</v>
      </c>
      <c r="R14" s="125">
        <f t="shared" si="9"/>
        <v>0.3888888888888889</v>
      </c>
      <c r="S14" s="125">
        <f t="shared" si="10"/>
        <v>0.61111111111111116</v>
      </c>
      <c r="T14" s="147"/>
      <c r="U14" s="124">
        <v>41</v>
      </c>
      <c r="V14" s="124">
        <v>67</v>
      </c>
      <c r="W14" s="124">
        <f t="shared" si="11"/>
        <v>108</v>
      </c>
      <c r="X14" s="125">
        <f t="shared" si="12"/>
        <v>0.37962962962962965</v>
      </c>
      <c r="Y14" s="125">
        <f t="shared" si="13"/>
        <v>0.62037037037037035</v>
      </c>
      <c r="Z14" s="179"/>
      <c r="AA14" s="148">
        <v>2006</v>
      </c>
      <c r="AB14" s="154">
        <f t="shared" si="0"/>
        <v>810</v>
      </c>
      <c r="AC14" s="152">
        <v>342</v>
      </c>
      <c r="AD14" s="154">
        <v>468</v>
      </c>
      <c r="AE14" s="156">
        <f t="shared" si="1"/>
        <v>0.42222222222222222</v>
      </c>
      <c r="AF14" s="159">
        <f t="shared" si="2"/>
        <v>0.57777777777777772</v>
      </c>
    </row>
    <row r="15" spans="2:32" ht="16.149999999999999" customHeight="1">
      <c r="B15" s="149">
        <v>2010</v>
      </c>
      <c r="C15" s="124">
        <v>276</v>
      </c>
      <c r="D15" s="124">
        <v>319</v>
      </c>
      <c r="E15" s="124">
        <f t="shared" si="14"/>
        <v>595</v>
      </c>
      <c r="F15" s="125">
        <f t="shared" si="3"/>
        <v>0.46386554621848741</v>
      </c>
      <c r="G15" s="125">
        <f t="shared" si="4"/>
        <v>0.53613445378151259</v>
      </c>
      <c r="H15" s="145"/>
      <c r="I15" s="124">
        <v>56</v>
      </c>
      <c r="J15" s="124">
        <v>63</v>
      </c>
      <c r="K15" s="124">
        <f t="shared" si="5"/>
        <v>119</v>
      </c>
      <c r="L15" s="125">
        <f t="shared" si="6"/>
        <v>0.47058823529411764</v>
      </c>
      <c r="M15" s="125">
        <f t="shared" si="7"/>
        <v>0.52941176470588236</v>
      </c>
      <c r="N15" s="146"/>
      <c r="O15" s="124">
        <v>49</v>
      </c>
      <c r="P15" s="124">
        <v>56</v>
      </c>
      <c r="Q15" s="124">
        <f t="shared" si="8"/>
        <v>105</v>
      </c>
      <c r="R15" s="125">
        <f t="shared" si="9"/>
        <v>0.46666666666666667</v>
      </c>
      <c r="S15" s="125">
        <f t="shared" si="10"/>
        <v>0.53333333333333333</v>
      </c>
      <c r="T15" s="147"/>
      <c r="U15" s="124">
        <v>57</v>
      </c>
      <c r="V15" s="124">
        <v>69</v>
      </c>
      <c r="W15" s="124">
        <f t="shared" si="11"/>
        <v>126</v>
      </c>
      <c r="X15" s="125">
        <f t="shared" si="12"/>
        <v>0.45238095238095238</v>
      </c>
      <c r="Y15" s="125">
        <f t="shared" si="13"/>
        <v>0.54761904761904767</v>
      </c>
      <c r="Z15" s="179"/>
      <c r="AA15" s="148">
        <v>2010</v>
      </c>
      <c r="AB15" s="154">
        <f t="shared" si="0"/>
        <v>945</v>
      </c>
      <c r="AC15" s="152">
        <v>438</v>
      </c>
      <c r="AD15" s="154">
        <v>507</v>
      </c>
      <c r="AE15" s="156">
        <f t="shared" si="1"/>
        <v>0.46349206349206351</v>
      </c>
      <c r="AF15" s="159">
        <f t="shared" si="2"/>
        <v>0.53650793650793649</v>
      </c>
    </row>
    <row r="16" spans="2:32" ht="16.149999999999999" customHeight="1">
      <c r="B16" s="149">
        <v>2012</v>
      </c>
      <c r="C16" s="124">
        <v>261</v>
      </c>
      <c r="D16" s="124">
        <v>334</v>
      </c>
      <c r="E16" s="124">
        <f t="shared" si="14"/>
        <v>595</v>
      </c>
      <c r="F16" s="125">
        <f t="shared" si="3"/>
        <v>0.43865546218487395</v>
      </c>
      <c r="G16" s="125">
        <f t="shared" si="4"/>
        <v>0.56134453781512605</v>
      </c>
      <c r="H16" s="145"/>
      <c r="I16" s="124">
        <v>53</v>
      </c>
      <c r="J16" s="124">
        <v>66</v>
      </c>
      <c r="K16" s="124">
        <f t="shared" si="5"/>
        <v>119</v>
      </c>
      <c r="L16" s="125">
        <f t="shared" si="6"/>
        <v>0.44537815126050423</v>
      </c>
      <c r="M16" s="125">
        <f t="shared" si="7"/>
        <v>0.55462184873949583</v>
      </c>
      <c r="N16" s="146"/>
      <c r="O16" s="124">
        <v>49</v>
      </c>
      <c r="P16" s="124">
        <v>56</v>
      </c>
      <c r="Q16" s="124">
        <f t="shared" si="8"/>
        <v>105</v>
      </c>
      <c r="R16" s="125">
        <f t="shared" si="9"/>
        <v>0.46666666666666667</v>
      </c>
      <c r="S16" s="125">
        <f t="shared" si="10"/>
        <v>0.53333333333333333</v>
      </c>
      <c r="T16" s="147"/>
      <c r="U16" s="124">
        <v>59</v>
      </c>
      <c r="V16" s="124">
        <v>67</v>
      </c>
      <c r="W16" s="124">
        <f t="shared" si="11"/>
        <v>126</v>
      </c>
      <c r="X16" s="125">
        <f t="shared" si="12"/>
        <v>0.46825396825396826</v>
      </c>
      <c r="Y16" s="125">
        <f t="shared" si="13"/>
        <v>0.53174603174603174</v>
      </c>
      <c r="Z16" s="179"/>
      <c r="AA16" s="148">
        <v>2012</v>
      </c>
      <c r="AB16" s="154">
        <f t="shared" si="0"/>
        <v>945</v>
      </c>
      <c r="AC16" s="152">
        <v>422</v>
      </c>
      <c r="AD16" s="154">
        <v>523</v>
      </c>
      <c r="AE16" s="156">
        <f t="shared" si="1"/>
        <v>0.44656084656084655</v>
      </c>
      <c r="AF16" s="159">
        <f t="shared" si="2"/>
        <v>0.5534391534391534</v>
      </c>
    </row>
    <row r="17" spans="2:32" ht="16.149999999999999" customHeight="1">
      <c r="B17" s="149">
        <v>2015</v>
      </c>
      <c r="C17" s="124">
        <v>242</v>
      </c>
      <c r="D17" s="124">
        <v>268</v>
      </c>
      <c r="E17" s="124">
        <f t="shared" si="14"/>
        <v>510</v>
      </c>
      <c r="F17" s="125">
        <f t="shared" si="3"/>
        <v>0.47450980392156861</v>
      </c>
      <c r="G17" s="125">
        <f t="shared" si="4"/>
        <v>0.52549019607843139</v>
      </c>
      <c r="H17" s="145"/>
      <c r="I17" s="124">
        <v>46</v>
      </c>
      <c r="J17" s="124">
        <v>56</v>
      </c>
      <c r="K17" s="124">
        <f t="shared" si="5"/>
        <v>102</v>
      </c>
      <c r="L17" s="125">
        <f t="shared" si="6"/>
        <v>0.45098039215686275</v>
      </c>
      <c r="M17" s="125">
        <f t="shared" si="7"/>
        <v>0.5490196078431373</v>
      </c>
      <c r="N17" s="146"/>
      <c r="O17" s="124">
        <v>43</v>
      </c>
      <c r="P17" s="124">
        <v>47</v>
      </c>
      <c r="Q17" s="124">
        <f t="shared" si="8"/>
        <v>90</v>
      </c>
      <c r="R17" s="125">
        <f t="shared" si="9"/>
        <v>0.4777777777777778</v>
      </c>
      <c r="S17" s="125">
        <f t="shared" si="10"/>
        <v>0.52222222222222225</v>
      </c>
      <c r="T17" s="147"/>
      <c r="U17" s="124">
        <v>51</v>
      </c>
      <c r="V17" s="124">
        <v>57</v>
      </c>
      <c r="W17" s="124">
        <f t="shared" si="11"/>
        <v>108</v>
      </c>
      <c r="X17" s="125">
        <f t="shared" si="12"/>
        <v>0.47222222222222221</v>
      </c>
      <c r="Y17" s="125">
        <f t="shared" si="13"/>
        <v>0.52777777777777779</v>
      </c>
      <c r="Z17" s="179"/>
      <c r="AA17" s="148">
        <v>2015</v>
      </c>
      <c r="AB17" s="154">
        <f t="shared" si="0"/>
        <v>810</v>
      </c>
      <c r="AC17" s="152">
        <v>382</v>
      </c>
      <c r="AD17" s="154">
        <v>428</v>
      </c>
      <c r="AE17" s="156">
        <f t="shared" si="1"/>
        <v>0.47160493827160493</v>
      </c>
      <c r="AF17" s="159">
        <f t="shared" si="2"/>
        <v>0.52839506172839501</v>
      </c>
    </row>
    <row r="18" spans="2:32" ht="16.149999999999999" customHeight="1">
      <c r="B18" s="149">
        <v>2017</v>
      </c>
      <c r="C18" s="124">
        <v>288</v>
      </c>
      <c r="D18" s="124">
        <v>307</v>
      </c>
      <c r="E18" s="124">
        <f t="shared" si="14"/>
        <v>595</v>
      </c>
      <c r="F18" s="125">
        <f t="shared" si="3"/>
        <v>0.48403361344537815</v>
      </c>
      <c r="G18" s="125">
        <f t="shared" si="4"/>
        <v>0.5159663865546219</v>
      </c>
      <c r="H18" s="145"/>
      <c r="I18" s="124">
        <v>58</v>
      </c>
      <c r="J18" s="124">
        <v>61</v>
      </c>
      <c r="K18" s="124">
        <f t="shared" si="5"/>
        <v>119</v>
      </c>
      <c r="L18" s="125">
        <f t="shared" si="6"/>
        <v>0.48739495798319327</v>
      </c>
      <c r="M18" s="125">
        <f t="shared" si="7"/>
        <v>0.51260504201680668</v>
      </c>
      <c r="N18" s="146"/>
      <c r="O18" s="124">
        <v>52</v>
      </c>
      <c r="P18" s="124">
        <v>53</v>
      </c>
      <c r="Q18" s="124">
        <f t="shared" si="8"/>
        <v>105</v>
      </c>
      <c r="R18" s="125">
        <f t="shared" si="9"/>
        <v>0.49523809523809526</v>
      </c>
      <c r="S18" s="125">
        <f t="shared" si="10"/>
        <v>0.50476190476190474</v>
      </c>
      <c r="T18" s="147"/>
      <c r="U18" s="124">
        <v>61</v>
      </c>
      <c r="V18" s="124">
        <v>65</v>
      </c>
      <c r="W18" s="124">
        <f t="shared" si="11"/>
        <v>126</v>
      </c>
      <c r="X18" s="125">
        <f t="shared" si="12"/>
        <v>0.48412698412698413</v>
      </c>
      <c r="Y18" s="125">
        <f t="shared" si="13"/>
        <v>0.51587301587301593</v>
      </c>
      <c r="Z18" s="179"/>
      <c r="AA18" s="148">
        <v>2017</v>
      </c>
      <c r="AB18" s="154">
        <f t="shared" si="0"/>
        <v>945</v>
      </c>
      <c r="AC18" s="152">
        <v>459</v>
      </c>
      <c r="AD18" s="154">
        <v>486</v>
      </c>
      <c r="AE18" s="156">
        <f t="shared" si="1"/>
        <v>0.48571428571428571</v>
      </c>
      <c r="AF18" s="159">
        <f t="shared" si="2"/>
        <v>0.51428571428571423</v>
      </c>
    </row>
    <row r="19" spans="2:32" ht="16.149999999999999" customHeight="1">
      <c r="B19" s="149">
        <v>2021</v>
      </c>
      <c r="C19" s="124">
        <v>334</v>
      </c>
      <c r="D19" s="124">
        <v>346</v>
      </c>
      <c r="E19" s="124">
        <f t="shared" si="14"/>
        <v>680</v>
      </c>
      <c r="F19" s="125">
        <f t="shared" si="3"/>
        <v>0.49117647058823527</v>
      </c>
      <c r="G19" s="125">
        <f t="shared" si="4"/>
        <v>0.50882352941176467</v>
      </c>
      <c r="H19" s="145"/>
      <c r="I19" s="124">
        <v>66</v>
      </c>
      <c r="J19" s="124">
        <v>70</v>
      </c>
      <c r="K19" s="124">
        <f t="shared" si="5"/>
        <v>136</v>
      </c>
      <c r="L19" s="125">
        <f t="shared" si="6"/>
        <v>0.48529411764705882</v>
      </c>
      <c r="M19" s="125">
        <f t="shared" si="7"/>
        <v>0.51470588235294112</v>
      </c>
      <c r="N19" s="146"/>
      <c r="O19" s="124">
        <v>60</v>
      </c>
      <c r="P19" s="124">
        <v>60</v>
      </c>
      <c r="Q19" s="124">
        <f t="shared" si="8"/>
        <v>120</v>
      </c>
      <c r="R19" s="125">
        <f t="shared" si="9"/>
        <v>0.5</v>
      </c>
      <c r="S19" s="125">
        <f t="shared" si="10"/>
        <v>0.5</v>
      </c>
      <c r="T19" s="147"/>
      <c r="U19" s="124">
        <v>75</v>
      </c>
      <c r="V19" s="124">
        <v>69</v>
      </c>
      <c r="W19" s="124">
        <f t="shared" si="11"/>
        <v>144</v>
      </c>
      <c r="X19" s="125">
        <f t="shared" si="12"/>
        <v>0.52083333333333337</v>
      </c>
      <c r="Y19" s="125">
        <f t="shared" si="13"/>
        <v>0.47916666666666669</v>
      </c>
      <c r="Z19" s="179"/>
      <c r="AA19" s="148">
        <v>2021</v>
      </c>
      <c r="AB19" s="154">
        <f t="shared" si="0"/>
        <v>1080</v>
      </c>
      <c r="AC19" s="152">
        <v>535</v>
      </c>
      <c r="AD19" s="154">
        <v>545</v>
      </c>
      <c r="AE19" s="156">
        <f t="shared" si="1"/>
        <v>0.49537037037037035</v>
      </c>
      <c r="AF19" s="159">
        <f t="shared" si="2"/>
        <v>0.50462962962962965</v>
      </c>
    </row>
    <row r="20" spans="2:32" ht="16.149999999999999" customHeight="1" thickBot="1">
      <c r="B20" s="161">
        <v>2024</v>
      </c>
      <c r="C20" s="124">
        <v>332</v>
      </c>
      <c r="D20" s="124">
        <v>348</v>
      </c>
      <c r="E20" s="124">
        <f t="shared" si="14"/>
        <v>680</v>
      </c>
      <c r="F20" s="162">
        <f t="shared" si="3"/>
        <v>0.48823529411764705</v>
      </c>
      <c r="G20" s="162">
        <f t="shared" si="4"/>
        <v>0.5117647058823529</v>
      </c>
      <c r="H20" s="145"/>
      <c r="I20" s="124">
        <v>65</v>
      </c>
      <c r="J20" s="124">
        <v>71</v>
      </c>
      <c r="K20" s="124">
        <f t="shared" si="5"/>
        <v>136</v>
      </c>
      <c r="L20" s="162">
        <f t="shared" si="6"/>
        <v>0.47794117647058826</v>
      </c>
      <c r="M20" s="162">
        <f t="shared" si="7"/>
        <v>0.5220588235294118</v>
      </c>
      <c r="N20" s="146"/>
      <c r="O20" s="124">
        <v>59</v>
      </c>
      <c r="P20" s="124">
        <v>61</v>
      </c>
      <c r="Q20" s="124">
        <f t="shared" si="8"/>
        <v>120</v>
      </c>
      <c r="R20" s="162">
        <f t="shared" si="9"/>
        <v>0.49166666666666664</v>
      </c>
      <c r="S20" s="162">
        <f t="shared" si="10"/>
        <v>0.5083333333333333</v>
      </c>
      <c r="T20" s="147"/>
      <c r="U20" s="124">
        <v>70</v>
      </c>
      <c r="V20" s="124">
        <v>74</v>
      </c>
      <c r="W20" s="124">
        <f t="shared" si="11"/>
        <v>144</v>
      </c>
      <c r="X20" s="162">
        <f t="shared" si="12"/>
        <v>0.4861111111111111</v>
      </c>
      <c r="Y20" s="162">
        <f t="shared" si="13"/>
        <v>0.51388888888888884</v>
      </c>
      <c r="AA20" s="163">
        <v>2024</v>
      </c>
      <c r="AB20" s="167">
        <v>1080</v>
      </c>
      <c r="AC20" s="153">
        <v>526</v>
      </c>
      <c r="AD20" s="164">
        <v>554</v>
      </c>
      <c r="AE20" s="165">
        <f t="shared" si="1"/>
        <v>0.48703703703703705</v>
      </c>
      <c r="AF20" s="166">
        <f t="shared" si="2"/>
        <v>0.51296296296296295</v>
      </c>
    </row>
  </sheetData>
  <mergeCells count="7">
    <mergeCell ref="AA5:AF5"/>
    <mergeCell ref="Z5:Z19"/>
    <mergeCell ref="B3:Y3"/>
    <mergeCell ref="C5:G5"/>
    <mergeCell ref="I5:M5"/>
    <mergeCell ref="O5:S5"/>
    <mergeCell ref="U5:Y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showGridLines="0" topLeftCell="A31" zoomScaleNormal="100" workbookViewId="0">
      <selection activeCell="G7" sqref="G7"/>
    </sheetView>
  </sheetViews>
  <sheetFormatPr baseColWidth="10" defaultColWidth="10.7109375" defaultRowHeight="16.149999999999999" customHeight="1"/>
  <cols>
    <col min="1" max="1" width="3.7109375" style="37" customWidth="1"/>
    <col min="2" max="2" width="59.7109375" style="86" bestFit="1" customWidth="1"/>
    <col min="3" max="5" width="9.5703125" style="37" customWidth="1"/>
    <col min="6" max="7" width="10.42578125" style="37" customWidth="1"/>
    <col min="8" max="9" width="21.7109375" style="37" customWidth="1"/>
    <col min="10" max="11" width="18.7109375" style="37" customWidth="1"/>
    <col min="12" max="16384" width="10.7109375" style="37"/>
  </cols>
  <sheetData>
    <row r="1" spans="2:11" ht="30" customHeight="1"/>
    <row r="2" spans="2:11" ht="30" customHeight="1">
      <c r="B2" s="114"/>
      <c r="C2" s="118"/>
    </row>
    <row r="3" spans="2:11" ht="30" customHeight="1">
      <c r="B3" s="117" t="s">
        <v>132</v>
      </c>
      <c r="C3" s="119"/>
    </row>
    <row r="4" spans="2:11" ht="30" customHeight="1" thickBot="1">
      <c r="B4" s="115"/>
      <c r="C4" s="119"/>
    </row>
    <row r="5" spans="2:11" ht="30" customHeight="1" thickBot="1">
      <c r="B5" s="45" t="s">
        <v>2</v>
      </c>
      <c r="C5" s="90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1" ht="16.149999999999999" customHeight="1">
      <c r="B6" s="104"/>
      <c r="C6" s="91">
        <v>85</v>
      </c>
      <c r="D6" s="29"/>
      <c r="E6" s="29"/>
      <c r="F6" s="29"/>
      <c r="G6" s="29"/>
      <c r="H6" s="29"/>
      <c r="I6" s="29"/>
      <c r="J6" s="29"/>
      <c r="K6" s="29"/>
    </row>
    <row r="7" spans="2:11" ht="16.149999999999999" customHeight="1">
      <c r="B7" s="86" t="s">
        <v>43</v>
      </c>
      <c r="D7" s="37">
        <v>42</v>
      </c>
      <c r="E7" s="37">
        <v>43</v>
      </c>
      <c r="F7" s="39">
        <f>+D7/$C$6</f>
        <v>0.49411764705882355</v>
      </c>
      <c r="G7" s="39">
        <f>+E7/$C$6</f>
        <v>0.50588235294117645</v>
      </c>
      <c r="H7" s="37">
        <v>5</v>
      </c>
      <c r="I7" s="37">
        <v>5</v>
      </c>
      <c r="J7" s="37">
        <v>0</v>
      </c>
      <c r="K7" s="37">
        <v>1</v>
      </c>
    </row>
    <row r="8" spans="2:11" ht="16.149999999999999" customHeight="1">
      <c r="B8" s="86" t="s">
        <v>12</v>
      </c>
      <c r="D8" s="37">
        <v>45</v>
      </c>
      <c r="E8" s="37">
        <v>40</v>
      </c>
      <c r="F8" s="39">
        <f t="shared" ref="F8:F14" si="0">+D8/$C$6</f>
        <v>0.52941176470588236</v>
      </c>
      <c r="G8" s="39">
        <f t="shared" ref="G8:G14" si="1">+E8/$C$6</f>
        <v>0.47058823529411764</v>
      </c>
      <c r="H8" s="37">
        <v>5</v>
      </c>
      <c r="I8" s="37">
        <v>5</v>
      </c>
      <c r="J8" s="37">
        <v>0</v>
      </c>
      <c r="K8" s="37">
        <v>1</v>
      </c>
    </row>
    <row r="9" spans="2:11" ht="16.149999999999999" customHeight="1">
      <c r="B9" s="86" t="s">
        <v>41</v>
      </c>
      <c r="D9" s="37">
        <v>43</v>
      </c>
      <c r="E9" s="37">
        <v>42</v>
      </c>
      <c r="F9" s="39">
        <f t="shared" si="0"/>
        <v>0.50588235294117645</v>
      </c>
      <c r="G9" s="39">
        <f t="shared" si="1"/>
        <v>0.49411764705882355</v>
      </c>
      <c r="H9" s="37">
        <v>5</v>
      </c>
      <c r="I9" s="37">
        <v>5</v>
      </c>
      <c r="J9" s="37">
        <v>0</v>
      </c>
      <c r="K9" s="37">
        <v>1</v>
      </c>
    </row>
    <row r="10" spans="2:11" s="41" customFormat="1" ht="16.149999999999999" customHeight="1">
      <c r="B10" s="86" t="s">
        <v>90</v>
      </c>
      <c r="C10" s="37"/>
      <c r="D10" s="41">
        <v>37</v>
      </c>
      <c r="E10" s="41">
        <v>48</v>
      </c>
      <c r="F10" s="39">
        <f t="shared" si="0"/>
        <v>0.43529411764705883</v>
      </c>
      <c r="G10" s="39">
        <f t="shared" si="1"/>
        <v>0.56470588235294117</v>
      </c>
      <c r="H10" s="41">
        <v>4</v>
      </c>
      <c r="I10" s="41">
        <v>6</v>
      </c>
      <c r="J10" s="41">
        <v>0</v>
      </c>
      <c r="K10" s="41">
        <v>1</v>
      </c>
    </row>
    <row r="11" spans="2:11" ht="16.149999999999999" customHeight="1">
      <c r="B11" s="86" t="s">
        <v>42</v>
      </c>
      <c r="D11" s="37">
        <v>43</v>
      </c>
      <c r="E11" s="37">
        <v>42</v>
      </c>
      <c r="F11" s="39">
        <f t="shared" si="0"/>
        <v>0.50588235294117645</v>
      </c>
      <c r="G11" s="39">
        <f t="shared" si="1"/>
        <v>0.49411764705882355</v>
      </c>
      <c r="H11" s="37">
        <v>5</v>
      </c>
      <c r="I11" s="37">
        <v>5</v>
      </c>
      <c r="J11" s="37">
        <v>1</v>
      </c>
      <c r="K11" s="37">
        <v>0</v>
      </c>
    </row>
    <row r="12" spans="2:11" ht="16.149999999999999" customHeight="1">
      <c r="B12" s="86" t="s">
        <v>40</v>
      </c>
      <c r="D12" s="37">
        <v>44</v>
      </c>
      <c r="E12" s="37">
        <v>41</v>
      </c>
      <c r="F12" s="39">
        <f t="shared" si="0"/>
        <v>0.51764705882352946</v>
      </c>
      <c r="G12" s="39">
        <f t="shared" si="1"/>
        <v>0.4823529411764706</v>
      </c>
      <c r="H12" s="37">
        <v>5</v>
      </c>
      <c r="I12" s="37">
        <v>5</v>
      </c>
      <c r="J12" s="37">
        <v>1</v>
      </c>
      <c r="K12" s="37">
        <v>0</v>
      </c>
    </row>
    <row r="13" spans="2:11" ht="16.149999999999999" customHeight="1">
      <c r="B13" s="86" t="s">
        <v>39</v>
      </c>
      <c r="D13" s="37">
        <v>41</v>
      </c>
      <c r="E13" s="37">
        <v>44</v>
      </c>
      <c r="F13" s="39">
        <f t="shared" si="0"/>
        <v>0.4823529411764706</v>
      </c>
      <c r="G13" s="39">
        <f t="shared" si="1"/>
        <v>0.51764705882352946</v>
      </c>
      <c r="H13" s="37">
        <v>5</v>
      </c>
      <c r="I13" s="37">
        <v>5</v>
      </c>
      <c r="J13" s="37">
        <v>0</v>
      </c>
      <c r="K13" s="37">
        <v>1</v>
      </c>
    </row>
    <row r="14" spans="2:11" ht="16.149999999999999" customHeight="1">
      <c r="B14" s="86" t="s">
        <v>38</v>
      </c>
      <c r="D14" s="37">
        <v>39</v>
      </c>
      <c r="E14" s="37">
        <v>46</v>
      </c>
      <c r="F14" s="39">
        <f t="shared" si="0"/>
        <v>0.45882352941176469</v>
      </c>
      <c r="G14" s="39">
        <f t="shared" si="1"/>
        <v>0.54117647058823526</v>
      </c>
      <c r="H14" s="37">
        <v>4</v>
      </c>
      <c r="I14" s="37">
        <v>6</v>
      </c>
      <c r="J14" s="37">
        <v>0</v>
      </c>
      <c r="K14" s="37">
        <v>1</v>
      </c>
    </row>
    <row r="15" spans="2:11" ht="16.149999999999999" customHeight="1" thickBot="1"/>
    <row r="16" spans="2:11" ht="30" customHeight="1" thickBot="1">
      <c r="B16" s="45" t="s">
        <v>4</v>
      </c>
      <c r="C16" s="79" t="s">
        <v>109</v>
      </c>
      <c r="D16" s="80" t="s">
        <v>104</v>
      </c>
      <c r="E16" s="80" t="s">
        <v>106</v>
      </c>
      <c r="F16" s="80" t="s">
        <v>110</v>
      </c>
      <c r="G16" s="80" t="s">
        <v>111</v>
      </c>
      <c r="H16" s="80" t="s">
        <v>1</v>
      </c>
      <c r="I16" s="80" t="s">
        <v>112</v>
      </c>
      <c r="J16" s="80" t="s">
        <v>3</v>
      </c>
      <c r="K16" s="80" t="s">
        <v>113</v>
      </c>
    </row>
    <row r="17" spans="2:11" ht="16.149999999999999" customHeight="1">
      <c r="B17" s="104"/>
      <c r="C17" s="31">
        <v>17</v>
      </c>
      <c r="D17" s="29"/>
      <c r="E17" s="29"/>
      <c r="F17" s="29"/>
      <c r="G17" s="29"/>
      <c r="H17" s="29"/>
      <c r="I17" s="29"/>
      <c r="J17" s="29"/>
      <c r="K17" s="29"/>
    </row>
    <row r="18" spans="2:11" ht="16.149999999999999" customHeight="1">
      <c r="B18" s="86" t="s">
        <v>44</v>
      </c>
      <c r="D18" s="37">
        <v>9</v>
      </c>
      <c r="E18" s="37">
        <v>8</v>
      </c>
      <c r="F18" s="39">
        <f>+D18/$C$17</f>
        <v>0.52941176470588236</v>
      </c>
      <c r="G18" s="39">
        <f>+E18/$C$17</f>
        <v>0.47058823529411764</v>
      </c>
      <c r="H18" s="37">
        <v>5</v>
      </c>
      <c r="I18" s="37">
        <v>5</v>
      </c>
      <c r="J18" s="37">
        <v>1</v>
      </c>
      <c r="K18" s="37">
        <v>0</v>
      </c>
    </row>
    <row r="19" spans="2:11" ht="16.149999999999999" customHeight="1">
      <c r="B19" s="86" t="s">
        <v>12</v>
      </c>
      <c r="D19" s="37">
        <v>9</v>
      </c>
      <c r="E19" s="37">
        <v>8</v>
      </c>
      <c r="F19" s="39">
        <f t="shared" ref="F19:F25" si="2">+D19/$C$17</f>
        <v>0.52941176470588236</v>
      </c>
      <c r="G19" s="39">
        <f t="shared" ref="G19:G25" si="3">+E19/$C$17</f>
        <v>0.47058823529411764</v>
      </c>
      <c r="H19" s="37">
        <v>6</v>
      </c>
      <c r="I19" s="37">
        <v>4</v>
      </c>
      <c r="J19" s="37">
        <v>1</v>
      </c>
      <c r="K19" s="37">
        <v>0</v>
      </c>
    </row>
    <row r="20" spans="2:11" ht="16.149999999999999" customHeight="1">
      <c r="B20" s="86" t="s">
        <v>41</v>
      </c>
      <c r="D20" s="37">
        <v>9</v>
      </c>
      <c r="E20" s="37">
        <v>8</v>
      </c>
      <c r="F20" s="39">
        <f t="shared" si="2"/>
        <v>0.52941176470588236</v>
      </c>
      <c r="G20" s="39">
        <f t="shared" si="3"/>
        <v>0.47058823529411764</v>
      </c>
      <c r="H20" s="37">
        <v>5</v>
      </c>
      <c r="I20" s="37">
        <v>5</v>
      </c>
      <c r="J20" s="37">
        <v>1</v>
      </c>
      <c r="K20" s="37">
        <v>0</v>
      </c>
    </row>
    <row r="21" spans="2:11" ht="16.149999999999999" customHeight="1">
      <c r="B21" s="86" t="s">
        <v>90</v>
      </c>
      <c r="D21" s="37">
        <v>7</v>
      </c>
      <c r="E21" s="37">
        <v>10</v>
      </c>
      <c r="F21" s="39">
        <f t="shared" si="2"/>
        <v>0.41176470588235292</v>
      </c>
      <c r="G21" s="39">
        <f t="shared" si="3"/>
        <v>0.58823529411764708</v>
      </c>
      <c r="H21" s="37">
        <v>4</v>
      </c>
      <c r="I21" s="37">
        <v>6</v>
      </c>
      <c r="J21" s="37">
        <v>0</v>
      </c>
      <c r="K21" s="37">
        <v>1</v>
      </c>
    </row>
    <row r="22" spans="2:11" ht="16.149999999999999" customHeight="1">
      <c r="B22" s="86" t="s">
        <v>42</v>
      </c>
      <c r="D22" s="37">
        <v>8</v>
      </c>
      <c r="E22" s="37">
        <v>9</v>
      </c>
      <c r="F22" s="39">
        <f t="shared" si="2"/>
        <v>0.47058823529411764</v>
      </c>
      <c r="G22" s="39">
        <f t="shared" si="3"/>
        <v>0.52941176470588236</v>
      </c>
      <c r="H22" s="37">
        <v>5</v>
      </c>
      <c r="I22" s="37">
        <v>5</v>
      </c>
      <c r="J22" s="37">
        <v>0</v>
      </c>
      <c r="K22" s="37">
        <v>1</v>
      </c>
    </row>
    <row r="23" spans="2:11" ht="16.149999999999999" customHeight="1">
      <c r="B23" s="86" t="s">
        <v>40</v>
      </c>
      <c r="D23" s="37">
        <v>9</v>
      </c>
      <c r="E23" s="37">
        <v>8</v>
      </c>
      <c r="F23" s="39">
        <f t="shared" si="2"/>
        <v>0.52941176470588236</v>
      </c>
      <c r="G23" s="39">
        <f t="shared" si="3"/>
        <v>0.47058823529411764</v>
      </c>
      <c r="H23" s="37">
        <v>5</v>
      </c>
      <c r="I23" s="37">
        <v>5</v>
      </c>
      <c r="J23" s="37">
        <v>1</v>
      </c>
      <c r="K23" s="37">
        <v>0</v>
      </c>
    </row>
    <row r="24" spans="2:11" ht="16.149999999999999" customHeight="1">
      <c r="B24" s="86" t="s">
        <v>39</v>
      </c>
      <c r="D24" s="37">
        <v>8</v>
      </c>
      <c r="E24" s="37">
        <v>9</v>
      </c>
      <c r="F24" s="39">
        <f t="shared" si="2"/>
        <v>0.47058823529411764</v>
      </c>
      <c r="G24" s="39">
        <f t="shared" si="3"/>
        <v>0.52941176470588236</v>
      </c>
      <c r="H24" s="37">
        <v>4</v>
      </c>
      <c r="I24" s="37">
        <v>6</v>
      </c>
      <c r="J24" s="37">
        <v>0</v>
      </c>
      <c r="K24" s="37">
        <v>1</v>
      </c>
    </row>
    <row r="25" spans="2:11" ht="16.149999999999999" customHeight="1">
      <c r="B25" s="86" t="s">
        <v>38</v>
      </c>
      <c r="D25" s="37">
        <v>7</v>
      </c>
      <c r="E25" s="37">
        <v>10</v>
      </c>
      <c r="F25" s="39">
        <f t="shared" si="2"/>
        <v>0.41176470588235292</v>
      </c>
      <c r="G25" s="39">
        <f t="shared" si="3"/>
        <v>0.58823529411764708</v>
      </c>
      <c r="H25" s="37">
        <v>4</v>
      </c>
      <c r="I25" s="37">
        <v>6</v>
      </c>
      <c r="J25" s="37">
        <v>1</v>
      </c>
      <c r="K25" s="37">
        <v>0</v>
      </c>
    </row>
    <row r="26" spans="2:11" ht="16.149999999999999" customHeight="1" thickBot="1"/>
    <row r="27" spans="2:11" ht="30" customHeight="1" thickBot="1">
      <c r="B27" s="45" t="s">
        <v>5</v>
      </c>
      <c r="C27" s="79" t="s">
        <v>109</v>
      </c>
      <c r="D27" s="80" t="s">
        <v>104</v>
      </c>
      <c r="E27" s="80" t="s">
        <v>105</v>
      </c>
      <c r="F27" s="80" t="s">
        <v>110</v>
      </c>
      <c r="G27" s="80" t="s">
        <v>111</v>
      </c>
      <c r="H27" s="80" t="s">
        <v>1</v>
      </c>
      <c r="I27" s="80" t="s">
        <v>112</v>
      </c>
      <c r="J27" s="80" t="s">
        <v>3</v>
      </c>
      <c r="K27" s="80" t="s">
        <v>113</v>
      </c>
    </row>
    <row r="28" spans="2:11" ht="16.149999999999999" customHeight="1">
      <c r="B28" s="104"/>
      <c r="C28" s="31">
        <v>15</v>
      </c>
      <c r="D28" s="29"/>
      <c r="E28" s="29"/>
      <c r="F28" s="29"/>
      <c r="G28" s="29"/>
      <c r="H28" s="29"/>
      <c r="I28" s="29"/>
      <c r="J28" s="29"/>
      <c r="K28" s="29"/>
    </row>
    <row r="29" spans="2:11" ht="16.149999999999999" customHeight="1">
      <c r="B29" s="86" t="s">
        <v>44</v>
      </c>
      <c r="D29" s="37">
        <v>8</v>
      </c>
      <c r="E29" s="37">
        <v>7</v>
      </c>
      <c r="F29" s="39">
        <f>+D29/$C$28</f>
        <v>0.53333333333333333</v>
      </c>
      <c r="G29" s="39">
        <f>+E29/$C$28</f>
        <v>0.46666666666666667</v>
      </c>
      <c r="H29" s="37">
        <v>5</v>
      </c>
      <c r="I29" s="37">
        <v>5</v>
      </c>
      <c r="J29" s="37">
        <v>0</v>
      </c>
      <c r="K29" s="37">
        <v>1</v>
      </c>
    </row>
    <row r="30" spans="2:11" ht="16.149999999999999" customHeight="1">
      <c r="B30" s="86" t="s">
        <v>12</v>
      </c>
      <c r="D30" s="37">
        <v>9</v>
      </c>
      <c r="E30" s="37">
        <v>6</v>
      </c>
      <c r="F30" s="39">
        <f t="shared" ref="F30:F36" si="4">+D30/$C$28</f>
        <v>0.6</v>
      </c>
      <c r="G30" s="39">
        <f t="shared" ref="G30:G36" si="5">+E30/$C$28</f>
        <v>0.4</v>
      </c>
      <c r="H30" s="37">
        <v>6</v>
      </c>
      <c r="I30" s="37">
        <v>4</v>
      </c>
      <c r="J30" s="37">
        <v>1</v>
      </c>
      <c r="K30" s="37">
        <v>0</v>
      </c>
    </row>
    <row r="31" spans="2:11" ht="16.149999999999999" customHeight="1">
      <c r="B31" s="86" t="s">
        <v>41</v>
      </c>
      <c r="D31" s="37">
        <v>7</v>
      </c>
      <c r="E31" s="37">
        <v>8</v>
      </c>
      <c r="F31" s="39">
        <f t="shared" si="4"/>
        <v>0.46666666666666667</v>
      </c>
      <c r="G31" s="39">
        <f t="shared" si="5"/>
        <v>0.53333333333333333</v>
      </c>
      <c r="H31" s="37">
        <v>5</v>
      </c>
      <c r="I31" s="37">
        <v>5</v>
      </c>
      <c r="J31" s="37">
        <v>0</v>
      </c>
      <c r="K31" s="37">
        <v>1</v>
      </c>
    </row>
    <row r="32" spans="2:11" ht="16.149999999999999" customHeight="1">
      <c r="B32" s="86" t="s">
        <v>90</v>
      </c>
      <c r="D32" s="37">
        <v>7</v>
      </c>
      <c r="E32" s="37">
        <v>8</v>
      </c>
      <c r="F32" s="39">
        <f t="shared" si="4"/>
        <v>0.46666666666666667</v>
      </c>
      <c r="G32" s="39">
        <f t="shared" si="5"/>
        <v>0.53333333333333333</v>
      </c>
      <c r="H32" s="37">
        <v>5</v>
      </c>
      <c r="I32" s="37">
        <v>5</v>
      </c>
      <c r="J32" s="37">
        <v>0</v>
      </c>
      <c r="K32" s="37">
        <v>1</v>
      </c>
    </row>
    <row r="33" spans="2:11" ht="16.149999999999999" customHeight="1">
      <c r="B33" s="86" t="s">
        <v>42</v>
      </c>
      <c r="D33" s="37">
        <v>7</v>
      </c>
      <c r="E33" s="37">
        <v>8</v>
      </c>
      <c r="F33" s="39">
        <f t="shared" si="4"/>
        <v>0.46666666666666667</v>
      </c>
      <c r="G33" s="39">
        <f t="shared" si="5"/>
        <v>0.53333333333333333</v>
      </c>
      <c r="H33" s="37">
        <v>5</v>
      </c>
      <c r="I33" s="37">
        <v>5</v>
      </c>
      <c r="J33" s="37">
        <v>0</v>
      </c>
      <c r="K33" s="37">
        <v>1</v>
      </c>
    </row>
    <row r="34" spans="2:11" ht="16.149999999999999" customHeight="1">
      <c r="B34" s="86" t="s">
        <v>40</v>
      </c>
      <c r="D34" s="37">
        <v>9</v>
      </c>
      <c r="E34" s="37">
        <v>6</v>
      </c>
      <c r="F34" s="39">
        <f t="shared" si="4"/>
        <v>0.6</v>
      </c>
      <c r="G34" s="39">
        <f t="shared" si="5"/>
        <v>0.4</v>
      </c>
      <c r="H34" s="37">
        <v>6</v>
      </c>
      <c r="I34" s="37">
        <v>4</v>
      </c>
      <c r="J34" s="37">
        <v>0</v>
      </c>
      <c r="K34" s="37">
        <v>1</v>
      </c>
    </row>
    <row r="35" spans="2:11" ht="16.149999999999999" customHeight="1">
      <c r="B35" s="86" t="s">
        <v>39</v>
      </c>
      <c r="D35" s="37">
        <v>6</v>
      </c>
      <c r="E35" s="37">
        <v>9</v>
      </c>
      <c r="F35" s="39">
        <f t="shared" si="4"/>
        <v>0.4</v>
      </c>
      <c r="G35" s="39">
        <f t="shared" si="5"/>
        <v>0.6</v>
      </c>
      <c r="H35" s="37">
        <v>4</v>
      </c>
      <c r="I35" s="37">
        <v>6</v>
      </c>
      <c r="J35" s="37">
        <v>0</v>
      </c>
      <c r="K35" s="37">
        <v>1</v>
      </c>
    </row>
    <row r="36" spans="2:11" ht="16.149999999999999" customHeight="1">
      <c r="B36" s="86" t="s">
        <v>38</v>
      </c>
      <c r="D36" s="37">
        <v>7</v>
      </c>
      <c r="E36" s="37">
        <v>8</v>
      </c>
      <c r="F36" s="39">
        <f t="shared" si="4"/>
        <v>0.46666666666666667</v>
      </c>
      <c r="G36" s="39">
        <f t="shared" si="5"/>
        <v>0.53333333333333333</v>
      </c>
      <c r="H36" s="37">
        <v>5</v>
      </c>
      <c r="I36" s="37">
        <v>5</v>
      </c>
      <c r="J36" s="37">
        <v>1</v>
      </c>
      <c r="K36" s="37">
        <v>0</v>
      </c>
    </row>
    <row r="37" spans="2:11" ht="16.149999999999999" customHeight="1" thickBot="1"/>
    <row r="38" spans="2:11" ht="30" customHeight="1" thickBot="1">
      <c r="B38" s="45" t="s">
        <v>6</v>
      </c>
      <c r="C38" s="79" t="s">
        <v>109</v>
      </c>
      <c r="D38" s="80" t="s">
        <v>104</v>
      </c>
      <c r="E38" s="80" t="s">
        <v>105</v>
      </c>
      <c r="F38" s="80" t="s">
        <v>110</v>
      </c>
      <c r="G38" s="80" t="s">
        <v>111</v>
      </c>
      <c r="H38" s="80" t="s">
        <v>1</v>
      </c>
      <c r="I38" s="80" t="s">
        <v>112</v>
      </c>
      <c r="J38" s="80" t="s">
        <v>3</v>
      </c>
      <c r="K38" s="80" t="s">
        <v>113</v>
      </c>
    </row>
    <row r="39" spans="2:11" ht="16.149999999999999" customHeight="1">
      <c r="B39" s="104"/>
      <c r="C39" s="31">
        <v>18</v>
      </c>
      <c r="D39" s="29"/>
      <c r="E39" s="29"/>
      <c r="F39" s="29"/>
      <c r="G39" s="29"/>
      <c r="H39" s="29"/>
      <c r="I39" s="29"/>
      <c r="J39" s="29"/>
      <c r="K39" s="29"/>
    </row>
    <row r="40" spans="2:11" ht="16.149999999999999" customHeight="1">
      <c r="B40" s="86" t="s">
        <v>11</v>
      </c>
      <c r="D40" s="37">
        <v>9</v>
      </c>
      <c r="E40" s="37">
        <v>9</v>
      </c>
      <c r="F40" s="39">
        <f>+D40/$C$39</f>
        <v>0.5</v>
      </c>
      <c r="G40" s="39">
        <f>+E40/$C$39</f>
        <v>0.5</v>
      </c>
      <c r="H40" s="37">
        <v>5</v>
      </c>
      <c r="I40" s="37">
        <v>5</v>
      </c>
      <c r="J40" s="37">
        <v>1</v>
      </c>
      <c r="K40" s="37">
        <v>0</v>
      </c>
    </row>
    <row r="41" spans="2:11" ht="16.149999999999999" customHeight="1">
      <c r="B41" s="86" t="s">
        <v>47</v>
      </c>
      <c r="D41" s="37">
        <v>9</v>
      </c>
      <c r="E41" s="37">
        <v>9</v>
      </c>
      <c r="F41" s="39">
        <f t="shared" ref="F41:F47" si="6">+D41/$C$39</f>
        <v>0.5</v>
      </c>
      <c r="G41" s="39">
        <f t="shared" ref="G41:G47" si="7">+E41/$C$39</f>
        <v>0.5</v>
      </c>
      <c r="H41" s="37">
        <v>5</v>
      </c>
      <c r="I41" s="37">
        <v>5</v>
      </c>
      <c r="J41" s="37">
        <v>1</v>
      </c>
      <c r="K41" s="37">
        <v>0</v>
      </c>
    </row>
    <row r="42" spans="2:11" ht="16.149999999999999" customHeight="1">
      <c r="B42" s="86" t="s">
        <v>50</v>
      </c>
      <c r="D42" s="37">
        <v>10</v>
      </c>
      <c r="E42" s="37">
        <v>8</v>
      </c>
      <c r="F42" s="39">
        <f t="shared" si="6"/>
        <v>0.55555555555555558</v>
      </c>
      <c r="G42" s="39">
        <f t="shared" si="7"/>
        <v>0.44444444444444442</v>
      </c>
      <c r="H42" s="37">
        <v>5</v>
      </c>
      <c r="I42" s="37">
        <v>5</v>
      </c>
      <c r="J42" s="37">
        <v>0</v>
      </c>
      <c r="K42" s="37">
        <v>1</v>
      </c>
    </row>
    <row r="43" spans="2:11" ht="16.149999999999999" customHeight="1">
      <c r="B43" s="86" t="s">
        <v>90</v>
      </c>
      <c r="D43" s="37">
        <v>9</v>
      </c>
      <c r="E43" s="37">
        <v>9</v>
      </c>
      <c r="F43" s="39">
        <f t="shared" si="6"/>
        <v>0.5</v>
      </c>
      <c r="G43" s="39">
        <f t="shared" si="7"/>
        <v>0.5</v>
      </c>
      <c r="H43" s="37">
        <v>4</v>
      </c>
      <c r="I43" s="37">
        <v>6</v>
      </c>
      <c r="J43" s="37">
        <v>1</v>
      </c>
      <c r="K43" s="37">
        <v>0</v>
      </c>
    </row>
    <row r="44" spans="2:11" ht="16.149999999999999" customHeight="1">
      <c r="B44" s="86" t="s">
        <v>48</v>
      </c>
      <c r="D44" s="37">
        <v>10</v>
      </c>
      <c r="E44" s="37">
        <v>8</v>
      </c>
      <c r="F44" s="39">
        <f t="shared" si="6"/>
        <v>0.55555555555555558</v>
      </c>
      <c r="G44" s="39">
        <f t="shared" si="7"/>
        <v>0.44444444444444442</v>
      </c>
      <c r="H44" s="37">
        <v>6</v>
      </c>
      <c r="I44" s="37">
        <v>4</v>
      </c>
      <c r="J44" s="37">
        <v>1</v>
      </c>
      <c r="K44" s="37">
        <v>0</v>
      </c>
    </row>
    <row r="45" spans="2:11" ht="16.149999999999999" customHeight="1">
      <c r="B45" s="86" t="s">
        <v>49</v>
      </c>
      <c r="D45" s="37">
        <v>10</v>
      </c>
      <c r="E45" s="37">
        <v>8</v>
      </c>
      <c r="F45" s="39">
        <f t="shared" si="6"/>
        <v>0.55555555555555558</v>
      </c>
      <c r="G45" s="39">
        <f t="shared" si="7"/>
        <v>0.44444444444444442</v>
      </c>
      <c r="H45" s="37">
        <v>5</v>
      </c>
      <c r="I45" s="37">
        <v>5</v>
      </c>
      <c r="J45" s="37">
        <v>0</v>
      </c>
      <c r="K45" s="37">
        <v>1</v>
      </c>
    </row>
    <row r="46" spans="2:11" ht="16.149999999999999" customHeight="1">
      <c r="B46" s="86" t="s">
        <v>46</v>
      </c>
      <c r="D46" s="37">
        <v>8</v>
      </c>
      <c r="E46" s="37">
        <v>10</v>
      </c>
      <c r="F46" s="39">
        <f t="shared" si="6"/>
        <v>0.44444444444444442</v>
      </c>
      <c r="G46" s="39">
        <f t="shared" si="7"/>
        <v>0.55555555555555558</v>
      </c>
      <c r="H46" s="37">
        <v>4</v>
      </c>
      <c r="I46" s="37">
        <v>6</v>
      </c>
      <c r="J46" s="37">
        <v>0</v>
      </c>
      <c r="K46" s="37">
        <v>1</v>
      </c>
    </row>
    <row r="47" spans="2:11" ht="16.149999999999999" customHeight="1">
      <c r="B47" s="86" t="s">
        <v>45</v>
      </c>
      <c r="D47" s="37">
        <v>10</v>
      </c>
      <c r="E47" s="37">
        <v>8</v>
      </c>
      <c r="F47" s="39">
        <f t="shared" si="6"/>
        <v>0.55555555555555558</v>
      </c>
      <c r="G47" s="39">
        <f t="shared" si="7"/>
        <v>0.44444444444444442</v>
      </c>
      <c r="H47" s="37">
        <v>5</v>
      </c>
      <c r="I47" s="37">
        <v>5</v>
      </c>
      <c r="J47" s="37">
        <v>1</v>
      </c>
      <c r="K47" s="37">
        <v>0</v>
      </c>
    </row>
    <row r="48" spans="2:11" ht="16.149999999999999" customHeight="1" thickBot="1"/>
    <row r="49" spans="2:11" s="31" customFormat="1" ht="16.149999999999999" customHeight="1" thickTop="1">
      <c r="B49" s="138" t="s">
        <v>7</v>
      </c>
      <c r="C49" s="123">
        <v>135</v>
      </c>
      <c r="D49" s="123">
        <f>SUM(D7:D48)</f>
        <v>535</v>
      </c>
      <c r="E49" s="123">
        <f>SUM(E7:E48)</f>
        <v>545</v>
      </c>
      <c r="F49" s="123"/>
      <c r="G49" s="123"/>
      <c r="H49" s="123">
        <f>SUM(H7:H48)</f>
        <v>156</v>
      </c>
      <c r="I49" s="123">
        <f>SUM(I7:I48)</f>
        <v>164</v>
      </c>
      <c r="J49" s="123">
        <f>SUM(J2:J48)</f>
        <v>14</v>
      </c>
      <c r="K49" s="123">
        <v>18</v>
      </c>
    </row>
    <row r="51" spans="2:11" ht="16.149999999999999" customHeight="1">
      <c r="B51" s="130" t="s">
        <v>114</v>
      </c>
    </row>
    <row r="52" spans="2:11" ht="16.149999999999999" customHeight="1">
      <c r="B52" s="115" t="s">
        <v>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opLeftCell="A25" zoomScaleNormal="100" workbookViewId="0">
      <selection activeCell="K46" sqref="K46"/>
    </sheetView>
  </sheetViews>
  <sheetFormatPr baseColWidth="10" defaultColWidth="10.7109375" defaultRowHeight="16.149999999999999" customHeight="1"/>
  <cols>
    <col min="1" max="1" width="4.7109375" style="62" customWidth="1"/>
    <col min="2" max="2" width="58.42578125" style="86" bestFit="1" customWidth="1"/>
    <col min="3" max="5" width="9.5703125" style="37" customWidth="1"/>
    <col min="6" max="7" width="10.42578125" style="37" customWidth="1"/>
    <col min="8" max="9" width="21.7109375" style="37" customWidth="1"/>
    <col min="10" max="11" width="18.7109375" style="37" customWidth="1"/>
    <col min="12" max="16384" width="10.7109375" style="62"/>
  </cols>
  <sheetData>
    <row r="1" spans="2:11" ht="30" customHeight="1"/>
    <row r="2" spans="2:11" ht="30" customHeight="1">
      <c r="B2" s="114"/>
      <c r="C2" s="118"/>
      <c r="D2" s="118"/>
    </row>
    <row r="3" spans="2:11" ht="30" customHeight="1">
      <c r="B3" s="122" t="s">
        <v>131</v>
      </c>
      <c r="C3" s="119"/>
    </row>
    <row r="4" spans="2:11" ht="30" customHeight="1" thickBot="1">
      <c r="B4" s="115"/>
      <c r="C4" s="119"/>
    </row>
    <row r="5" spans="2:11" ht="30" customHeight="1" thickBot="1">
      <c r="B5" s="106" t="s">
        <v>2</v>
      </c>
      <c r="C5" s="79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1" ht="16.149999999999999" customHeight="1">
      <c r="B6" s="104"/>
      <c r="C6" s="31">
        <v>85</v>
      </c>
      <c r="D6" s="29"/>
      <c r="E6" s="29"/>
      <c r="F6" s="29"/>
      <c r="G6" s="29"/>
      <c r="H6" s="29"/>
      <c r="I6" s="29"/>
      <c r="J6" s="29"/>
      <c r="K6" s="29"/>
    </row>
    <row r="7" spans="2:11" ht="16.149999999999999" customHeight="1">
      <c r="B7" s="86" t="s">
        <v>82</v>
      </c>
      <c r="D7" s="37">
        <v>38</v>
      </c>
      <c r="E7" s="37">
        <v>47</v>
      </c>
      <c r="F7" s="120">
        <f>+D7/$C$6</f>
        <v>0.44705882352941179</v>
      </c>
      <c r="G7" s="121">
        <f>+E7/$C$6</f>
        <v>0.55294117647058827</v>
      </c>
      <c r="H7" s="37">
        <v>4</v>
      </c>
      <c r="I7" s="37">
        <v>6</v>
      </c>
      <c r="J7" s="37">
        <v>1</v>
      </c>
      <c r="K7" s="37">
        <v>0</v>
      </c>
    </row>
    <row r="8" spans="2:11" ht="16.149999999999999" customHeight="1">
      <c r="B8" s="86" t="s">
        <v>85</v>
      </c>
      <c r="D8" s="37">
        <v>41</v>
      </c>
      <c r="E8" s="37">
        <v>44</v>
      </c>
      <c r="F8" s="120">
        <f t="shared" ref="F8:F13" si="0">+D8/$C$6</f>
        <v>0.4823529411764706</v>
      </c>
      <c r="G8" s="121">
        <f t="shared" ref="G8:G13" si="1">+E8/$C$6</f>
        <v>0.51764705882352946</v>
      </c>
      <c r="H8" s="37">
        <v>4</v>
      </c>
      <c r="I8" s="37">
        <v>6</v>
      </c>
      <c r="J8" s="37">
        <v>0</v>
      </c>
      <c r="K8" s="37">
        <v>1</v>
      </c>
    </row>
    <row r="9" spans="2:11" ht="16.149999999999999" customHeight="1">
      <c r="B9" s="86" t="s">
        <v>83</v>
      </c>
      <c r="D9" s="37">
        <v>43</v>
      </c>
      <c r="E9" s="37">
        <v>42</v>
      </c>
      <c r="F9" s="120">
        <f t="shared" si="0"/>
        <v>0.50588235294117645</v>
      </c>
      <c r="G9" s="121">
        <f t="shared" si="1"/>
        <v>0.49411764705882355</v>
      </c>
      <c r="H9" s="37">
        <v>5</v>
      </c>
      <c r="I9" s="37">
        <v>5</v>
      </c>
      <c r="J9" s="37">
        <v>0</v>
      </c>
      <c r="K9" s="37">
        <v>1</v>
      </c>
    </row>
    <row r="10" spans="2:11" ht="16.149999999999999" customHeight="1">
      <c r="B10" s="86" t="s">
        <v>63</v>
      </c>
      <c r="D10" s="37">
        <v>42</v>
      </c>
      <c r="E10" s="37">
        <v>43</v>
      </c>
      <c r="F10" s="120">
        <f t="shared" si="0"/>
        <v>0.49411764705882355</v>
      </c>
      <c r="G10" s="121">
        <f t="shared" si="1"/>
        <v>0.50588235294117645</v>
      </c>
      <c r="H10" s="37">
        <v>5</v>
      </c>
      <c r="I10" s="37">
        <v>5</v>
      </c>
      <c r="J10" s="37">
        <v>0</v>
      </c>
      <c r="K10" s="37">
        <v>1</v>
      </c>
    </row>
    <row r="11" spans="2:11" ht="16.149999999999999" customHeight="1">
      <c r="B11" s="86" t="s">
        <v>84</v>
      </c>
      <c r="D11" s="37">
        <v>44</v>
      </c>
      <c r="E11" s="37">
        <v>41</v>
      </c>
      <c r="F11" s="120">
        <f t="shared" si="0"/>
        <v>0.51764705882352946</v>
      </c>
      <c r="G11" s="121">
        <f t="shared" si="1"/>
        <v>0.4823529411764706</v>
      </c>
      <c r="H11" s="37">
        <v>5</v>
      </c>
      <c r="I11" s="37">
        <v>5</v>
      </c>
      <c r="J11" s="37">
        <v>0</v>
      </c>
      <c r="K11" s="37">
        <v>1</v>
      </c>
    </row>
    <row r="12" spans="2:11" ht="16.149999999999999" customHeight="1">
      <c r="B12" s="86" t="s">
        <v>78</v>
      </c>
      <c r="D12" s="37">
        <v>44</v>
      </c>
      <c r="E12" s="37">
        <v>41</v>
      </c>
      <c r="F12" s="120">
        <f t="shared" si="0"/>
        <v>0.51764705882352946</v>
      </c>
      <c r="G12" s="121">
        <f t="shared" si="1"/>
        <v>0.4823529411764706</v>
      </c>
      <c r="H12" s="37">
        <v>5</v>
      </c>
      <c r="I12" s="37">
        <v>5</v>
      </c>
      <c r="J12" s="37">
        <v>0</v>
      </c>
      <c r="K12" s="37">
        <v>1</v>
      </c>
    </row>
    <row r="13" spans="2:11" ht="16.149999999999999" customHeight="1">
      <c r="B13" s="105" t="s">
        <v>77</v>
      </c>
      <c r="C13" s="34"/>
      <c r="D13" s="37">
        <v>36</v>
      </c>
      <c r="E13" s="37">
        <v>49</v>
      </c>
      <c r="F13" s="120">
        <f t="shared" si="0"/>
        <v>0.42352941176470588</v>
      </c>
      <c r="G13" s="121">
        <f t="shared" si="1"/>
        <v>0.57647058823529407</v>
      </c>
      <c r="H13" s="37">
        <v>4</v>
      </c>
      <c r="I13" s="37">
        <v>6</v>
      </c>
      <c r="J13" s="37">
        <v>0</v>
      </c>
      <c r="K13" s="37">
        <v>1</v>
      </c>
    </row>
    <row r="14" spans="2:11" ht="16.149999999999999" customHeight="1" thickBot="1"/>
    <row r="15" spans="2:11" ht="30" customHeight="1" thickBot="1">
      <c r="B15" s="106" t="s">
        <v>4</v>
      </c>
      <c r="C15" s="79" t="s">
        <v>109</v>
      </c>
      <c r="D15" s="80" t="s">
        <v>104</v>
      </c>
      <c r="E15" s="80" t="s">
        <v>105</v>
      </c>
      <c r="F15" s="80" t="s">
        <v>110</v>
      </c>
      <c r="G15" s="80" t="s">
        <v>111</v>
      </c>
      <c r="H15" s="80" t="s">
        <v>1</v>
      </c>
      <c r="I15" s="80" t="s">
        <v>112</v>
      </c>
      <c r="J15" s="80" t="s">
        <v>3</v>
      </c>
      <c r="K15" s="80" t="s">
        <v>113</v>
      </c>
    </row>
    <row r="16" spans="2:11" ht="16.149999999999999" customHeight="1">
      <c r="B16" s="104"/>
      <c r="C16" s="31">
        <v>17</v>
      </c>
      <c r="D16" s="29"/>
      <c r="E16" s="29"/>
      <c r="F16" s="29"/>
      <c r="G16" s="29"/>
      <c r="H16" s="29"/>
      <c r="I16" s="29"/>
      <c r="J16" s="29"/>
      <c r="K16" s="29"/>
    </row>
    <row r="17" spans="2:11" ht="16.149999999999999" customHeight="1">
      <c r="B17" s="86" t="s">
        <v>82</v>
      </c>
      <c r="D17" s="37">
        <v>8</v>
      </c>
      <c r="E17" s="37">
        <v>9</v>
      </c>
      <c r="F17" s="121">
        <f>+D17/$C$16</f>
        <v>0.47058823529411764</v>
      </c>
      <c r="G17" s="121">
        <f>+E17/$C$16</f>
        <v>0.52941176470588236</v>
      </c>
      <c r="H17" s="37">
        <v>4</v>
      </c>
      <c r="I17" s="37">
        <v>6</v>
      </c>
      <c r="J17" s="37">
        <v>0</v>
      </c>
      <c r="K17" s="37">
        <v>1</v>
      </c>
    </row>
    <row r="18" spans="2:11" ht="16.149999999999999" customHeight="1">
      <c r="B18" s="86" t="s">
        <v>85</v>
      </c>
      <c r="D18" s="37">
        <v>7</v>
      </c>
      <c r="E18" s="37">
        <v>10</v>
      </c>
      <c r="F18" s="121">
        <f t="shared" ref="F18:F23" si="2">+D18/$C$16</f>
        <v>0.41176470588235292</v>
      </c>
      <c r="G18" s="121">
        <f t="shared" ref="G18:G23" si="3">+E18/$C$16</f>
        <v>0.58823529411764708</v>
      </c>
      <c r="H18" s="37">
        <v>4</v>
      </c>
      <c r="I18" s="37">
        <v>6</v>
      </c>
      <c r="J18" s="37">
        <v>1</v>
      </c>
      <c r="K18" s="37">
        <v>0</v>
      </c>
    </row>
    <row r="19" spans="2:11" ht="16.149999999999999" customHeight="1">
      <c r="B19" s="86" t="s">
        <v>83</v>
      </c>
      <c r="D19" s="37">
        <v>9</v>
      </c>
      <c r="E19" s="37">
        <v>8</v>
      </c>
      <c r="F19" s="121">
        <f t="shared" si="2"/>
        <v>0.52941176470588236</v>
      </c>
      <c r="G19" s="121">
        <f t="shared" si="3"/>
        <v>0.47058823529411764</v>
      </c>
      <c r="H19" s="37">
        <v>5</v>
      </c>
      <c r="I19" s="37">
        <v>5</v>
      </c>
      <c r="J19" s="37">
        <v>1</v>
      </c>
      <c r="K19" s="37">
        <v>0</v>
      </c>
    </row>
    <row r="20" spans="2:11" ht="16.149999999999999" customHeight="1">
      <c r="B20" s="86" t="s">
        <v>63</v>
      </c>
      <c r="D20" s="37">
        <v>8</v>
      </c>
      <c r="E20" s="37">
        <v>9</v>
      </c>
      <c r="F20" s="121">
        <f t="shared" si="2"/>
        <v>0.47058823529411764</v>
      </c>
      <c r="G20" s="121">
        <f t="shared" si="3"/>
        <v>0.52941176470588236</v>
      </c>
      <c r="H20" s="37">
        <v>5</v>
      </c>
      <c r="I20" s="37">
        <v>5</v>
      </c>
      <c r="J20" s="37">
        <v>0</v>
      </c>
      <c r="K20" s="37">
        <v>1</v>
      </c>
    </row>
    <row r="21" spans="2:11" ht="16.149999999999999" customHeight="1">
      <c r="B21" s="86" t="s">
        <v>84</v>
      </c>
      <c r="D21" s="37">
        <v>10</v>
      </c>
      <c r="E21" s="37">
        <v>7</v>
      </c>
      <c r="F21" s="121">
        <f t="shared" si="2"/>
        <v>0.58823529411764708</v>
      </c>
      <c r="G21" s="121">
        <f t="shared" si="3"/>
        <v>0.41176470588235292</v>
      </c>
      <c r="H21" s="37">
        <v>6</v>
      </c>
      <c r="I21" s="37">
        <v>4</v>
      </c>
      <c r="J21" s="37">
        <v>0</v>
      </c>
      <c r="K21" s="37">
        <v>1</v>
      </c>
    </row>
    <row r="22" spans="2:11" ht="16.149999999999999" customHeight="1">
      <c r="B22" s="86" t="s">
        <v>78</v>
      </c>
      <c r="D22" s="37">
        <v>9</v>
      </c>
      <c r="E22" s="37">
        <v>8</v>
      </c>
      <c r="F22" s="121">
        <f t="shared" si="2"/>
        <v>0.52941176470588236</v>
      </c>
      <c r="G22" s="121">
        <f t="shared" si="3"/>
        <v>0.47058823529411764</v>
      </c>
      <c r="H22" s="37">
        <v>5</v>
      </c>
      <c r="I22" s="37">
        <v>5</v>
      </c>
      <c r="J22" s="37">
        <v>1</v>
      </c>
      <c r="K22" s="37">
        <v>0</v>
      </c>
    </row>
    <row r="23" spans="2:11" ht="16.149999999999999" customHeight="1">
      <c r="B23" s="105" t="s">
        <v>77</v>
      </c>
      <c r="C23" s="34"/>
      <c r="D23" s="37">
        <v>7</v>
      </c>
      <c r="E23" s="37">
        <v>10</v>
      </c>
      <c r="F23" s="121">
        <f t="shared" si="2"/>
        <v>0.41176470588235292</v>
      </c>
      <c r="G23" s="121">
        <f t="shared" si="3"/>
        <v>0.58823529411764708</v>
      </c>
      <c r="H23" s="37">
        <v>4</v>
      </c>
      <c r="I23" s="37">
        <v>6</v>
      </c>
      <c r="J23" s="37">
        <v>1</v>
      </c>
      <c r="K23" s="37">
        <v>0</v>
      </c>
    </row>
    <row r="24" spans="2:11" ht="16.149999999999999" customHeight="1" thickBot="1"/>
    <row r="25" spans="2:11" ht="30" customHeight="1" thickBot="1">
      <c r="B25" s="106" t="s">
        <v>5</v>
      </c>
      <c r="C25" s="79" t="s">
        <v>109</v>
      </c>
      <c r="D25" s="80" t="s">
        <v>104</v>
      </c>
      <c r="E25" s="80" t="s">
        <v>105</v>
      </c>
      <c r="F25" s="80" t="s">
        <v>110</v>
      </c>
      <c r="G25" s="80" t="s">
        <v>111</v>
      </c>
      <c r="H25" s="80" t="s">
        <v>1</v>
      </c>
      <c r="I25" s="80" t="s">
        <v>112</v>
      </c>
      <c r="J25" s="80" t="s">
        <v>3</v>
      </c>
      <c r="K25" s="80" t="s">
        <v>113</v>
      </c>
    </row>
    <row r="26" spans="2:11" ht="16.149999999999999" customHeight="1">
      <c r="B26" s="104"/>
      <c r="C26" s="31">
        <v>15</v>
      </c>
      <c r="D26" s="29"/>
      <c r="E26" s="29"/>
      <c r="F26" s="29"/>
      <c r="G26" s="29"/>
      <c r="H26" s="29"/>
      <c r="I26" s="29"/>
      <c r="J26" s="29"/>
      <c r="K26" s="29"/>
    </row>
    <row r="27" spans="2:11" ht="16.149999999999999" customHeight="1">
      <c r="B27" s="86" t="s">
        <v>82</v>
      </c>
      <c r="D27" s="37">
        <v>6</v>
      </c>
      <c r="E27" s="37">
        <v>9</v>
      </c>
      <c r="F27" s="39">
        <f>+D27/$C$26</f>
        <v>0.4</v>
      </c>
      <c r="G27" s="39">
        <f>+E27/$C$26</f>
        <v>0.6</v>
      </c>
      <c r="H27" s="37">
        <v>4</v>
      </c>
      <c r="I27" s="37">
        <v>6</v>
      </c>
      <c r="J27" s="37">
        <v>0</v>
      </c>
      <c r="K27" s="37">
        <v>1</v>
      </c>
    </row>
    <row r="28" spans="2:11" ht="16.149999999999999" customHeight="1">
      <c r="B28" s="86" t="s">
        <v>85</v>
      </c>
      <c r="D28" s="37">
        <v>8</v>
      </c>
      <c r="E28" s="37">
        <v>7</v>
      </c>
      <c r="F28" s="39">
        <f t="shared" ref="F28:F33" si="4">+D28/$C$26</f>
        <v>0.53333333333333333</v>
      </c>
      <c r="G28" s="39">
        <f t="shared" ref="G28:G33" si="5">+E28/$C$26</f>
        <v>0.46666666666666667</v>
      </c>
      <c r="H28" s="37">
        <v>5</v>
      </c>
      <c r="I28" s="37">
        <v>5</v>
      </c>
      <c r="J28" s="37">
        <v>0</v>
      </c>
      <c r="K28" s="37">
        <v>1</v>
      </c>
    </row>
    <row r="29" spans="2:11" ht="16.149999999999999" customHeight="1">
      <c r="B29" s="86" t="s">
        <v>89</v>
      </c>
      <c r="D29" s="37">
        <v>8</v>
      </c>
      <c r="E29" s="37">
        <v>7</v>
      </c>
      <c r="F29" s="39">
        <f t="shared" si="4"/>
        <v>0.53333333333333333</v>
      </c>
      <c r="G29" s="39">
        <f t="shared" si="5"/>
        <v>0.46666666666666667</v>
      </c>
      <c r="H29" s="37">
        <v>4</v>
      </c>
      <c r="I29" s="37">
        <v>6</v>
      </c>
      <c r="J29" s="37">
        <v>1</v>
      </c>
      <c r="K29" s="37">
        <v>0</v>
      </c>
    </row>
    <row r="30" spans="2:11" ht="16.149999999999999" customHeight="1">
      <c r="B30" s="86" t="s">
        <v>87</v>
      </c>
      <c r="D30" s="37">
        <v>7</v>
      </c>
      <c r="E30" s="37">
        <v>8</v>
      </c>
      <c r="F30" s="39">
        <f t="shared" si="4"/>
        <v>0.46666666666666667</v>
      </c>
      <c r="G30" s="39">
        <f t="shared" si="5"/>
        <v>0.53333333333333333</v>
      </c>
      <c r="H30" s="37">
        <v>5</v>
      </c>
      <c r="I30" s="37">
        <v>5</v>
      </c>
      <c r="J30" s="37">
        <v>0</v>
      </c>
      <c r="K30" s="37">
        <v>1</v>
      </c>
    </row>
    <row r="31" spans="2:11" ht="16.149999999999999" customHeight="1">
      <c r="B31" s="86" t="s">
        <v>84</v>
      </c>
      <c r="D31" s="37">
        <v>8</v>
      </c>
      <c r="E31" s="37">
        <v>7</v>
      </c>
      <c r="F31" s="39">
        <f t="shared" si="4"/>
        <v>0.53333333333333333</v>
      </c>
      <c r="G31" s="39">
        <f t="shared" si="5"/>
        <v>0.46666666666666667</v>
      </c>
      <c r="H31" s="37">
        <v>5</v>
      </c>
      <c r="I31" s="37">
        <v>5</v>
      </c>
      <c r="J31" s="37">
        <v>1</v>
      </c>
      <c r="K31" s="37">
        <v>0</v>
      </c>
    </row>
    <row r="32" spans="2:11" ht="16.149999999999999" customHeight="1">
      <c r="B32" s="86" t="s">
        <v>78</v>
      </c>
      <c r="D32" s="37">
        <v>8</v>
      </c>
      <c r="E32" s="37">
        <v>7</v>
      </c>
      <c r="F32" s="39">
        <f t="shared" si="4"/>
        <v>0.53333333333333333</v>
      </c>
      <c r="G32" s="39">
        <f t="shared" si="5"/>
        <v>0.46666666666666667</v>
      </c>
      <c r="H32" s="37">
        <v>6</v>
      </c>
      <c r="I32" s="37">
        <v>4</v>
      </c>
      <c r="J32" s="37">
        <v>1</v>
      </c>
      <c r="K32" s="37">
        <v>0</v>
      </c>
    </row>
    <row r="33" spans="1:11" ht="16.149999999999999" customHeight="1">
      <c r="B33" s="105" t="s">
        <v>88</v>
      </c>
      <c r="C33" s="34"/>
      <c r="D33" s="37">
        <v>7</v>
      </c>
      <c r="E33" s="37">
        <v>8</v>
      </c>
      <c r="F33" s="39">
        <f t="shared" si="4"/>
        <v>0.46666666666666667</v>
      </c>
      <c r="G33" s="39">
        <f t="shared" si="5"/>
        <v>0.53333333333333333</v>
      </c>
      <c r="H33" s="37">
        <v>5</v>
      </c>
      <c r="I33" s="37">
        <v>5</v>
      </c>
      <c r="J33" s="37">
        <v>1</v>
      </c>
      <c r="K33" s="37">
        <v>0</v>
      </c>
    </row>
    <row r="34" spans="1:11" ht="16.149999999999999" customHeight="1" thickBot="1"/>
    <row r="35" spans="1:11" ht="30" customHeight="1" thickBot="1">
      <c r="B35" s="106" t="s">
        <v>6</v>
      </c>
      <c r="C35" s="79" t="s">
        <v>109</v>
      </c>
      <c r="D35" s="80" t="s">
        <v>104</v>
      </c>
      <c r="E35" s="80" t="s">
        <v>105</v>
      </c>
      <c r="F35" s="80" t="s">
        <v>110</v>
      </c>
      <c r="G35" s="80" t="s">
        <v>111</v>
      </c>
      <c r="H35" s="80" t="s">
        <v>1</v>
      </c>
      <c r="I35" s="80" t="s">
        <v>112</v>
      </c>
      <c r="J35" s="80" t="s">
        <v>3</v>
      </c>
      <c r="K35" s="80" t="s">
        <v>113</v>
      </c>
    </row>
    <row r="36" spans="1:11" ht="16.149999999999999" customHeight="1">
      <c r="B36" s="104"/>
      <c r="C36" s="31">
        <v>18</v>
      </c>
      <c r="D36" s="29"/>
      <c r="E36" s="29"/>
      <c r="F36" s="29"/>
      <c r="G36" s="29"/>
      <c r="H36" s="29"/>
      <c r="I36" s="29"/>
      <c r="J36" s="29"/>
      <c r="K36" s="29"/>
    </row>
    <row r="37" spans="1:11" ht="16.149999999999999" customHeight="1">
      <c r="B37" s="86" t="s">
        <v>82</v>
      </c>
      <c r="D37" s="37">
        <v>9</v>
      </c>
      <c r="E37" s="37">
        <v>9</v>
      </c>
      <c r="F37" s="39">
        <f>+D37/$C$36</f>
        <v>0.5</v>
      </c>
      <c r="G37" s="39">
        <f>+E37/$C$36</f>
        <v>0.5</v>
      </c>
      <c r="H37" s="37">
        <v>5</v>
      </c>
      <c r="I37" s="37">
        <v>5</v>
      </c>
      <c r="J37" s="37">
        <v>0</v>
      </c>
      <c r="K37" s="37">
        <v>1</v>
      </c>
    </row>
    <row r="38" spans="1:11" ht="16.149999999999999" customHeight="1">
      <c r="B38" s="86" t="s">
        <v>85</v>
      </c>
      <c r="D38" s="37">
        <v>8</v>
      </c>
      <c r="E38" s="37">
        <v>10</v>
      </c>
      <c r="F38" s="39">
        <f t="shared" ref="F38:F43" si="6">+D38/$C$36</f>
        <v>0.44444444444444442</v>
      </c>
      <c r="G38" s="39">
        <f t="shared" ref="G38:G43" si="7">+E38/$C$36</f>
        <v>0.55555555555555558</v>
      </c>
      <c r="H38" s="37">
        <v>4</v>
      </c>
      <c r="I38" s="37">
        <v>6</v>
      </c>
      <c r="J38" s="37">
        <v>0</v>
      </c>
      <c r="K38" s="37">
        <v>1</v>
      </c>
    </row>
    <row r="39" spans="1:11" ht="16.149999999999999" customHeight="1">
      <c r="B39" s="86" t="s">
        <v>83</v>
      </c>
      <c r="D39" s="37">
        <v>9</v>
      </c>
      <c r="E39" s="37">
        <v>9</v>
      </c>
      <c r="F39" s="39">
        <f t="shared" si="6"/>
        <v>0.5</v>
      </c>
      <c r="G39" s="39">
        <f t="shared" si="7"/>
        <v>0.5</v>
      </c>
      <c r="H39" s="37">
        <v>5</v>
      </c>
      <c r="I39" s="37">
        <v>5</v>
      </c>
      <c r="J39" s="37">
        <v>0</v>
      </c>
      <c r="K39" s="37">
        <v>1</v>
      </c>
    </row>
    <row r="40" spans="1:11" ht="16.149999999999999" customHeight="1">
      <c r="B40" s="86" t="s">
        <v>63</v>
      </c>
      <c r="D40" s="37">
        <v>8</v>
      </c>
      <c r="E40" s="37">
        <v>10</v>
      </c>
      <c r="F40" s="39">
        <f t="shared" si="6"/>
        <v>0.44444444444444442</v>
      </c>
      <c r="G40" s="39">
        <f t="shared" si="7"/>
        <v>0.55555555555555558</v>
      </c>
      <c r="H40" s="37">
        <v>4</v>
      </c>
      <c r="I40" s="37">
        <v>6</v>
      </c>
      <c r="J40" s="37">
        <v>1</v>
      </c>
      <c r="K40" s="37">
        <v>0</v>
      </c>
    </row>
    <row r="41" spans="1:11" ht="16.149999999999999" customHeight="1">
      <c r="B41" s="86" t="s">
        <v>84</v>
      </c>
      <c r="D41" s="37">
        <v>10</v>
      </c>
      <c r="E41" s="37">
        <v>8</v>
      </c>
      <c r="F41" s="39">
        <f t="shared" si="6"/>
        <v>0.55555555555555558</v>
      </c>
      <c r="G41" s="39">
        <f t="shared" si="7"/>
        <v>0.44444444444444442</v>
      </c>
      <c r="H41" s="37">
        <v>6</v>
      </c>
      <c r="I41" s="37">
        <v>4</v>
      </c>
      <c r="J41" s="37">
        <v>1</v>
      </c>
      <c r="K41" s="37">
        <v>0</v>
      </c>
    </row>
    <row r="42" spans="1:11" ht="16.149999999999999" customHeight="1">
      <c r="B42" s="86" t="s">
        <v>78</v>
      </c>
      <c r="D42" s="37">
        <v>9</v>
      </c>
      <c r="E42" s="37">
        <v>9</v>
      </c>
      <c r="F42" s="39">
        <f t="shared" si="6"/>
        <v>0.5</v>
      </c>
      <c r="G42" s="39">
        <f t="shared" si="7"/>
        <v>0.5</v>
      </c>
      <c r="H42" s="37">
        <v>5</v>
      </c>
      <c r="I42" s="37">
        <v>5</v>
      </c>
      <c r="J42" s="37">
        <v>0</v>
      </c>
      <c r="K42" s="37">
        <v>1</v>
      </c>
    </row>
    <row r="43" spans="1:11" ht="16.149999999999999" customHeight="1">
      <c r="B43" s="86" t="s">
        <v>81</v>
      </c>
      <c r="D43" s="37">
        <v>8</v>
      </c>
      <c r="E43" s="37">
        <v>10</v>
      </c>
      <c r="F43" s="39">
        <f t="shared" si="6"/>
        <v>0.44444444444444442</v>
      </c>
      <c r="G43" s="39">
        <f t="shared" si="7"/>
        <v>0.55555555555555558</v>
      </c>
      <c r="H43" s="37">
        <v>4</v>
      </c>
      <c r="I43" s="37">
        <v>6</v>
      </c>
      <c r="J43" s="37">
        <v>0</v>
      </c>
      <c r="K43" s="37">
        <v>1</v>
      </c>
    </row>
    <row r="44" spans="1:11" ht="16.149999999999999" customHeight="1" thickBot="1"/>
    <row r="45" spans="1:11" ht="16.149999999999999" customHeight="1" thickTop="1">
      <c r="A45" s="64"/>
      <c r="B45" s="107" t="s">
        <v>7</v>
      </c>
      <c r="C45" s="81">
        <v>135</v>
      </c>
      <c r="D45" s="81">
        <f>SUM(D7:D44)</f>
        <v>459</v>
      </c>
      <c r="E45" s="81">
        <f>SUM(E3:E44)</f>
        <v>486</v>
      </c>
      <c r="F45" s="81"/>
      <c r="G45" s="81"/>
      <c r="H45" s="81">
        <f>SUM(H7:H44)</f>
        <v>132</v>
      </c>
      <c r="I45" s="81">
        <f>SUM(I7:I44)</f>
        <v>148</v>
      </c>
      <c r="J45" s="81">
        <f>SUM(J7:J44)</f>
        <v>11</v>
      </c>
      <c r="K45" s="81">
        <f>SUM(K7:K44)</f>
        <v>17</v>
      </c>
    </row>
    <row r="46" spans="1:11" ht="16.149999999999999" customHeight="1">
      <c r="B46" s="116"/>
      <c r="C46" s="29"/>
      <c r="D46" s="29"/>
      <c r="E46" s="29"/>
      <c r="F46" s="29"/>
      <c r="G46" s="29"/>
    </row>
    <row r="47" spans="1:11" ht="16.149999999999999" customHeight="1">
      <c r="B47" s="130" t="s">
        <v>92</v>
      </c>
    </row>
    <row r="48" spans="1:11" ht="16.149999999999999" customHeight="1">
      <c r="B48" s="115" t="s">
        <v>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86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4"/>
  <sheetViews>
    <sheetView showGridLines="0" topLeftCell="A16" zoomScaleNormal="100" workbookViewId="0">
      <pane xSplit="1" topLeftCell="B1" activePane="topRight" state="frozen"/>
      <selection pane="topRight" activeCell="I41" sqref="I41"/>
    </sheetView>
  </sheetViews>
  <sheetFormatPr baseColWidth="10" defaultRowHeight="15"/>
  <cols>
    <col min="1" max="1" width="3.7109375" customWidth="1"/>
    <col min="2" max="2" width="59.28515625" style="87" customWidth="1"/>
    <col min="3" max="5" width="9.5703125" customWidth="1"/>
    <col min="6" max="7" width="10.42578125" customWidth="1"/>
    <col min="8" max="9" width="21.7109375" customWidth="1"/>
    <col min="10" max="11" width="18.7109375" customWidth="1"/>
    <col min="13" max="13" width="23" customWidth="1"/>
    <col min="14" max="14" width="34.42578125" customWidth="1"/>
  </cols>
  <sheetData>
    <row r="1" spans="2:11" s="3" customFormat="1" ht="30" customHeight="1">
      <c r="B1" s="86"/>
    </row>
    <row r="2" spans="2:11" s="3" customFormat="1" ht="30" customHeight="1">
      <c r="B2" s="114"/>
      <c r="C2" s="112"/>
    </row>
    <row r="3" spans="2:11" s="3" customFormat="1" ht="30" customHeight="1">
      <c r="B3" s="117" t="s">
        <v>130</v>
      </c>
      <c r="C3" s="113"/>
    </row>
    <row r="4" spans="2:11" s="3" customFormat="1" ht="30" customHeight="1" thickBot="1">
      <c r="B4" s="115"/>
      <c r="C4" s="113"/>
    </row>
    <row r="5" spans="2:11" s="3" customFormat="1" ht="30" customHeight="1" thickBot="1">
      <c r="B5" s="45" t="s">
        <v>2</v>
      </c>
      <c r="C5" s="79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1" s="3" customFormat="1">
      <c r="B6" s="104"/>
      <c r="C6" s="31">
        <v>85</v>
      </c>
      <c r="D6" s="29"/>
      <c r="E6" s="29"/>
      <c r="F6" s="29"/>
      <c r="G6" s="29"/>
      <c r="H6" s="29"/>
      <c r="I6" s="29"/>
      <c r="J6" s="29"/>
      <c r="K6" s="29"/>
    </row>
    <row r="7" spans="2:11" s="3" customFormat="1">
      <c r="B7" s="86" t="s">
        <v>76</v>
      </c>
      <c r="C7" s="37"/>
      <c r="D7" s="37">
        <v>39</v>
      </c>
      <c r="E7" s="37">
        <v>46</v>
      </c>
      <c r="F7" s="39">
        <f>+D7/$C$6</f>
        <v>0.45882352941176469</v>
      </c>
      <c r="G7" s="39">
        <f>+E7/$C$6</f>
        <v>0.54117647058823526</v>
      </c>
      <c r="H7" s="37">
        <v>4</v>
      </c>
      <c r="I7" s="37">
        <v>6</v>
      </c>
      <c r="J7" s="37">
        <v>0</v>
      </c>
      <c r="K7" s="37">
        <v>1</v>
      </c>
    </row>
    <row r="8" spans="2:11" s="3" customFormat="1">
      <c r="B8" s="86" t="s">
        <v>67</v>
      </c>
      <c r="C8" s="37"/>
      <c r="D8" s="37">
        <v>37</v>
      </c>
      <c r="E8" s="37">
        <v>48</v>
      </c>
      <c r="F8" s="39">
        <f t="shared" ref="F8:F12" si="0">+D8/$C$6</f>
        <v>0.43529411764705883</v>
      </c>
      <c r="G8" s="39">
        <f t="shared" ref="G8:G12" si="1">+E8/$C$6</f>
        <v>0.56470588235294117</v>
      </c>
      <c r="H8" s="37">
        <v>4</v>
      </c>
      <c r="I8" s="37">
        <v>6</v>
      </c>
      <c r="J8" s="37">
        <v>1</v>
      </c>
      <c r="K8" s="37">
        <v>0</v>
      </c>
    </row>
    <row r="9" spans="2:11" s="3" customFormat="1">
      <c r="B9" s="105" t="s">
        <v>63</v>
      </c>
      <c r="C9" s="34"/>
      <c r="D9" s="37">
        <v>42</v>
      </c>
      <c r="E9" s="37">
        <v>43</v>
      </c>
      <c r="F9" s="39">
        <f t="shared" si="0"/>
        <v>0.49411764705882355</v>
      </c>
      <c r="G9" s="39">
        <f t="shared" si="1"/>
        <v>0.50588235294117645</v>
      </c>
      <c r="H9" s="37">
        <v>5</v>
      </c>
      <c r="I9" s="37">
        <v>5</v>
      </c>
      <c r="J9" s="37">
        <v>0</v>
      </c>
      <c r="K9" s="37">
        <v>1</v>
      </c>
    </row>
    <row r="10" spans="2:11" s="3" customFormat="1">
      <c r="B10" s="86" t="s">
        <v>80</v>
      </c>
      <c r="C10" s="37"/>
      <c r="D10" s="37">
        <v>42</v>
      </c>
      <c r="E10" s="37">
        <v>43</v>
      </c>
      <c r="F10" s="39">
        <f t="shared" si="0"/>
        <v>0.49411764705882355</v>
      </c>
      <c r="G10" s="39">
        <f t="shared" si="1"/>
        <v>0.50588235294117645</v>
      </c>
      <c r="H10" s="37">
        <v>4</v>
      </c>
      <c r="I10" s="37">
        <v>6</v>
      </c>
      <c r="J10" s="37">
        <v>0</v>
      </c>
      <c r="K10" s="37">
        <v>1</v>
      </c>
    </row>
    <row r="11" spans="2:11" s="3" customFormat="1">
      <c r="B11" s="86" t="s">
        <v>77</v>
      </c>
      <c r="C11" s="37"/>
      <c r="D11" s="37">
        <v>40</v>
      </c>
      <c r="E11" s="37">
        <v>45</v>
      </c>
      <c r="F11" s="39">
        <f t="shared" si="0"/>
        <v>0.47058823529411764</v>
      </c>
      <c r="G11" s="39">
        <f t="shared" si="1"/>
        <v>0.52941176470588236</v>
      </c>
      <c r="H11" s="37">
        <v>4</v>
      </c>
      <c r="I11" s="37">
        <v>6</v>
      </c>
      <c r="J11" s="37">
        <v>0</v>
      </c>
      <c r="K11" s="37">
        <v>1</v>
      </c>
    </row>
    <row r="12" spans="2:11" s="3" customFormat="1">
      <c r="B12" s="86" t="s">
        <v>78</v>
      </c>
      <c r="C12" s="37"/>
      <c r="D12" s="37">
        <v>42</v>
      </c>
      <c r="E12" s="37">
        <v>43</v>
      </c>
      <c r="F12" s="39">
        <f t="shared" si="0"/>
        <v>0.49411764705882355</v>
      </c>
      <c r="G12" s="39">
        <f t="shared" si="1"/>
        <v>0.50588235294117645</v>
      </c>
      <c r="H12" s="37">
        <v>5</v>
      </c>
      <c r="I12" s="37">
        <v>5</v>
      </c>
      <c r="J12" s="37">
        <v>0</v>
      </c>
      <c r="K12" s="37">
        <v>1</v>
      </c>
    </row>
    <row r="13" spans="2:11" s="3" customFormat="1" ht="15.75" thickBot="1">
      <c r="B13" s="86"/>
      <c r="C13" s="37"/>
      <c r="D13" s="37"/>
      <c r="E13" s="37"/>
      <c r="F13" s="37"/>
      <c r="G13" s="37"/>
      <c r="H13" s="37"/>
      <c r="I13" s="37"/>
      <c r="J13" s="37"/>
      <c r="K13" s="37"/>
    </row>
    <row r="14" spans="2:11" s="3" customFormat="1" ht="30" customHeight="1" thickBot="1">
      <c r="B14" s="45" t="s">
        <v>4</v>
      </c>
      <c r="C14" s="79" t="s">
        <v>109</v>
      </c>
      <c r="D14" s="80" t="s">
        <v>104</v>
      </c>
      <c r="E14" s="80" t="s">
        <v>105</v>
      </c>
      <c r="F14" s="80" t="s">
        <v>110</v>
      </c>
      <c r="G14" s="80" t="s">
        <v>111</v>
      </c>
      <c r="H14" s="80" t="s">
        <v>1</v>
      </c>
      <c r="I14" s="80" t="s">
        <v>112</v>
      </c>
      <c r="J14" s="80" t="s">
        <v>3</v>
      </c>
      <c r="K14" s="80" t="s">
        <v>113</v>
      </c>
    </row>
    <row r="15" spans="2:11" s="3" customFormat="1">
      <c r="B15" s="104"/>
      <c r="C15" s="31">
        <v>17</v>
      </c>
      <c r="D15" s="29"/>
      <c r="E15" s="29"/>
      <c r="F15" s="29"/>
      <c r="G15" s="29"/>
      <c r="H15" s="29"/>
      <c r="I15" s="29"/>
      <c r="J15" s="29"/>
      <c r="K15" s="29"/>
    </row>
    <row r="16" spans="2:11" s="3" customFormat="1">
      <c r="B16" s="86" t="s">
        <v>76</v>
      </c>
      <c r="C16" s="37"/>
      <c r="D16" s="37">
        <v>8</v>
      </c>
      <c r="E16" s="37">
        <v>9</v>
      </c>
      <c r="F16" s="39">
        <f>+D16/$C$15</f>
        <v>0.47058823529411764</v>
      </c>
      <c r="G16" s="39">
        <f>+E16/$C$15</f>
        <v>0.52941176470588236</v>
      </c>
      <c r="H16" s="37">
        <v>4</v>
      </c>
      <c r="I16" s="37">
        <v>6</v>
      </c>
      <c r="J16" s="37">
        <v>0</v>
      </c>
      <c r="K16" s="37">
        <v>1</v>
      </c>
    </row>
    <row r="17" spans="2:13" s="3" customFormat="1">
      <c r="B17" s="86" t="s">
        <v>67</v>
      </c>
      <c r="C17" s="37"/>
      <c r="D17" s="37">
        <v>7</v>
      </c>
      <c r="E17" s="37">
        <v>10</v>
      </c>
      <c r="F17" s="39">
        <f t="shared" ref="F17:F21" si="2">+D17/$C$15</f>
        <v>0.41176470588235292</v>
      </c>
      <c r="G17" s="39">
        <f t="shared" ref="G17:G21" si="3">+E17/$C$15</f>
        <v>0.58823529411764708</v>
      </c>
      <c r="H17" s="37">
        <v>4</v>
      </c>
      <c r="I17" s="37">
        <v>6</v>
      </c>
      <c r="J17" s="37">
        <v>0</v>
      </c>
      <c r="K17" s="37">
        <v>1</v>
      </c>
    </row>
    <row r="18" spans="2:13" s="3" customFormat="1">
      <c r="B18" s="105" t="s">
        <v>63</v>
      </c>
      <c r="C18" s="34"/>
      <c r="D18" s="37">
        <v>7</v>
      </c>
      <c r="E18" s="37">
        <v>10</v>
      </c>
      <c r="F18" s="39">
        <f t="shared" si="2"/>
        <v>0.41176470588235292</v>
      </c>
      <c r="G18" s="39">
        <f t="shared" si="3"/>
        <v>0.58823529411764708</v>
      </c>
      <c r="H18" s="37">
        <v>4</v>
      </c>
      <c r="I18" s="37">
        <v>6</v>
      </c>
      <c r="J18" s="37">
        <v>0</v>
      </c>
      <c r="K18" s="37">
        <v>1</v>
      </c>
    </row>
    <row r="19" spans="2:13" s="3" customFormat="1">
      <c r="B19" s="86" t="s">
        <v>80</v>
      </c>
      <c r="C19" s="37"/>
      <c r="D19" s="37">
        <v>9</v>
      </c>
      <c r="E19" s="37">
        <v>8</v>
      </c>
      <c r="F19" s="39">
        <f t="shared" si="2"/>
        <v>0.52941176470588236</v>
      </c>
      <c r="G19" s="39">
        <f t="shared" si="3"/>
        <v>0.47058823529411764</v>
      </c>
      <c r="H19" s="37">
        <v>5</v>
      </c>
      <c r="I19" s="37">
        <v>5</v>
      </c>
      <c r="J19" s="37">
        <v>0</v>
      </c>
      <c r="K19" s="37">
        <v>1</v>
      </c>
    </row>
    <row r="20" spans="2:13" s="3" customFormat="1">
      <c r="B20" s="86" t="s">
        <v>79</v>
      </c>
      <c r="C20" s="37"/>
      <c r="D20" s="37">
        <v>7</v>
      </c>
      <c r="E20" s="37">
        <v>10</v>
      </c>
      <c r="F20" s="39">
        <f t="shared" si="2"/>
        <v>0.41176470588235292</v>
      </c>
      <c r="G20" s="39">
        <f t="shared" si="3"/>
        <v>0.58823529411764708</v>
      </c>
      <c r="H20" s="37">
        <v>4</v>
      </c>
      <c r="I20" s="37">
        <v>6</v>
      </c>
      <c r="J20" s="37">
        <v>0</v>
      </c>
      <c r="K20" s="37">
        <v>1</v>
      </c>
    </row>
    <row r="21" spans="2:13" s="3" customFormat="1">
      <c r="B21" s="86" t="s">
        <v>78</v>
      </c>
      <c r="C21" s="37"/>
      <c r="D21" s="37">
        <v>8</v>
      </c>
      <c r="E21" s="37">
        <v>9</v>
      </c>
      <c r="F21" s="39">
        <f t="shared" si="2"/>
        <v>0.47058823529411764</v>
      </c>
      <c r="G21" s="39">
        <f t="shared" si="3"/>
        <v>0.52941176470588236</v>
      </c>
      <c r="H21" s="37">
        <v>5</v>
      </c>
      <c r="I21" s="37">
        <v>5</v>
      </c>
      <c r="J21" s="37">
        <v>0</v>
      </c>
      <c r="K21" s="37">
        <v>1</v>
      </c>
    </row>
    <row r="22" spans="2:13" s="3" customFormat="1" ht="15.75" thickBot="1">
      <c r="B22" s="86"/>
      <c r="C22" s="37"/>
      <c r="D22" s="37"/>
      <c r="E22" s="37"/>
      <c r="F22" s="37"/>
      <c r="G22" s="37"/>
      <c r="H22" s="37"/>
      <c r="I22" s="37"/>
      <c r="J22" s="37"/>
      <c r="K22" s="37"/>
    </row>
    <row r="23" spans="2:13" s="3" customFormat="1" ht="30" customHeight="1" thickBot="1">
      <c r="B23" s="45" t="s">
        <v>5</v>
      </c>
      <c r="C23" s="79" t="s">
        <v>109</v>
      </c>
      <c r="D23" s="80" t="s">
        <v>104</v>
      </c>
      <c r="E23" s="80" t="s">
        <v>105</v>
      </c>
      <c r="F23" s="80" t="s">
        <v>110</v>
      </c>
      <c r="G23" s="80" t="s">
        <v>111</v>
      </c>
      <c r="H23" s="80" t="s">
        <v>1</v>
      </c>
      <c r="I23" s="80" t="s">
        <v>112</v>
      </c>
      <c r="J23" s="80" t="s">
        <v>3</v>
      </c>
      <c r="K23" s="80" t="s">
        <v>113</v>
      </c>
    </row>
    <row r="24" spans="2:13" s="3" customFormat="1">
      <c r="B24" s="104"/>
      <c r="C24" s="31">
        <v>15</v>
      </c>
      <c r="D24" s="29"/>
      <c r="E24" s="29"/>
      <c r="F24" s="29"/>
      <c r="G24" s="29"/>
      <c r="H24" s="29"/>
      <c r="I24" s="29"/>
      <c r="J24" s="29"/>
      <c r="K24" s="29"/>
    </row>
    <row r="25" spans="2:13" s="3" customFormat="1">
      <c r="B25" s="86" t="s">
        <v>76</v>
      </c>
      <c r="C25" s="37"/>
      <c r="D25" s="37">
        <v>7</v>
      </c>
      <c r="E25" s="37">
        <v>8</v>
      </c>
      <c r="F25" s="39">
        <f>+D25/$C$24</f>
        <v>0.46666666666666667</v>
      </c>
      <c r="G25" s="39">
        <f>+E25/$C$24</f>
        <v>0.53333333333333333</v>
      </c>
      <c r="H25" s="37">
        <v>4</v>
      </c>
      <c r="I25" s="37">
        <v>6</v>
      </c>
      <c r="J25" s="37">
        <v>0</v>
      </c>
      <c r="K25" s="37">
        <v>1</v>
      </c>
    </row>
    <row r="26" spans="2:13" s="3" customFormat="1">
      <c r="B26" s="86" t="s">
        <v>67</v>
      </c>
      <c r="C26" s="37"/>
      <c r="D26" s="37">
        <v>6</v>
      </c>
      <c r="E26" s="37">
        <v>9</v>
      </c>
      <c r="F26" s="39">
        <f t="shared" ref="F26:F30" si="4">+D26/$C$24</f>
        <v>0.4</v>
      </c>
      <c r="G26" s="39">
        <f t="shared" ref="G26:G30" si="5">+E26/$C$24</f>
        <v>0.6</v>
      </c>
      <c r="H26" s="37">
        <v>4</v>
      </c>
      <c r="I26" s="37">
        <v>6</v>
      </c>
      <c r="J26" s="37">
        <v>0</v>
      </c>
      <c r="K26" s="37">
        <v>1</v>
      </c>
    </row>
    <row r="27" spans="2:13" s="3" customFormat="1">
      <c r="B27" s="105" t="s">
        <v>63</v>
      </c>
      <c r="C27" s="34"/>
      <c r="D27" s="37">
        <v>7</v>
      </c>
      <c r="E27" s="37">
        <v>8</v>
      </c>
      <c r="F27" s="39">
        <f t="shared" si="4"/>
        <v>0.46666666666666667</v>
      </c>
      <c r="G27" s="39">
        <f t="shared" si="5"/>
        <v>0.53333333333333333</v>
      </c>
      <c r="H27" s="37">
        <v>5</v>
      </c>
      <c r="I27" s="37">
        <v>5</v>
      </c>
      <c r="J27" s="37">
        <v>0</v>
      </c>
      <c r="K27" s="37">
        <v>1</v>
      </c>
    </row>
    <row r="28" spans="2:13" s="3" customFormat="1">
      <c r="B28" s="86" t="s">
        <v>80</v>
      </c>
      <c r="C28" s="37"/>
      <c r="D28" s="37">
        <v>8</v>
      </c>
      <c r="E28" s="37">
        <v>7</v>
      </c>
      <c r="F28" s="39">
        <f t="shared" si="4"/>
        <v>0.53333333333333333</v>
      </c>
      <c r="G28" s="39">
        <f t="shared" si="5"/>
        <v>0.46666666666666667</v>
      </c>
      <c r="H28" s="37">
        <v>5</v>
      </c>
      <c r="I28" s="37">
        <v>5</v>
      </c>
      <c r="J28" s="37">
        <v>1</v>
      </c>
      <c r="K28" s="37">
        <v>0</v>
      </c>
    </row>
    <row r="29" spans="2:13" s="3" customFormat="1">
      <c r="B29" s="86" t="s">
        <v>79</v>
      </c>
      <c r="C29" s="37"/>
      <c r="D29" s="37">
        <v>7</v>
      </c>
      <c r="E29" s="37">
        <v>8</v>
      </c>
      <c r="F29" s="39">
        <f t="shared" si="4"/>
        <v>0.46666666666666667</v>
      </c>
      <c r="G29" s="39">
        <f t="shared" si="5"/>
        <v>0.53333333333333333</v>
      </c>
      <c r="H29" s="37">
        <v>5</v>
      </c>
      <c r="I29" s="37">
        <v>5</v>
      </c>
      <c r="J29" s="37">
        <v>1</v>
      </c>
      <c r="K29" s="37">
        <v>0</v>
      </c>
    </row>
    <row r="30" spans="2:13" s="3" customFormat="1">
      <c r="B30" s="86" t="s">
        <v>78</v>
      </c>
      <c r="C30" s="37"/>
      <c r="D30" s="37">
        <v>8</v>
      </c>
      <c r="E30" s="37">
        <v>7</v>
      </c>
      <c r="F30" s="39">
        <f t="shared" si="4"/>
        <v>0.53333333333333333</v>
      </c>
      <c r="G30" s="39">
        <f t="shared" si="5"/>
        <v>0.46666666666666667</v>
      </c>
      <c r="H30" s="37">
        <v>5</v>
      </c>
      <c r="I30" s="37">
        <v>5</v>
      </c>
      <c r="J30" s="37">
        <v>0</v>
      </c>
      <c r="K30" s="37">
        <v>1</v>
      </c>
    </row>
    <row r="31" spans="2:13" s="3" customFormat="1" ht="15.75" thickBot="1">
      <c r="B31" s="86"/>
      <c r="C31" s="37"/>
      <c r="D31" s="37"/>
      <c r="E31" s="37"/>
      <c r="F31" s="37"/>
      <c r="G31" s="37"/>
      <c r="H31" s="37"/>
      <c r="I31" s="37"/>
      <c r="J31" s="37"/>
      <c r="K31" s="37"/>
    </row>
    <row r="32" spans="2:13" s="3" customFormat="1" ht="30" customHeight="1" thickBot="1">
      <c r="B32" s="45" t="s">
        <v>6</v>
      </c>
      <c r="C32" s="79" t="s">
        <v>109</v>
      </c>
      <c r="D32" s="80" t="s">
        <v>104</v>
      </c>
      <c r="E32" s="80" t="s">
        <v>105</v>
      </c>
      <c r="F32" s="80" t="s">
        <v>110</v>
      </c>
      <c r="G32" s="80" t="s">
        <v>111</v>
      </c>
      <c r="H32" s="80" t="s">
        <v>1</v>
      </c>
      <c r="I32" s="80" t="s">
        <v>112</v>
      </c>
      <c r="J32" s="80" t="s">
        <v>3</v>
      </c>
      <c r="K32" s="80" t="s">
        <v>113</v>
      </c>
      <c r="M32" s="7"/>
    </row>
    <row r="33" spans="2:13" s="3" customFormat="1">
      <c r="B33" s="104"/>
      <c r="C33" s="31">
        <v>18</v>
      </c>
      <c r="D33" s="29"/>
      <c r="E33" s="29"/>
      <c r="F33" s="29"/>
      <c r="G33" s="29"/>
      <c r="H33" s="29"/>
      <c r="I33" s="29"/>
      <c r="J33" s="29"/>
      <c r="K33" s="29"/>
      <c r="M33" s="7"/>
    </row>
    <row r="34" spans="2:13" s="3" customFormat="1">
      <c r="B34" s="86" t="s">
        <v>76</v>
      </c>
      <c r="C34" s="37"/>
      <c r="D34" s="37">
        <v>8</v>
      </c>
      <c r="E34" s="37">
        <v>10</v>
      </c>
      <c r="F34" s="39">
        <f>+D34/$C$33</f>
        <v>0.44444444444444442</v>
      </c>
      <c r="G34" s="39">
        <f>+E34/$C$33</f>
        <v>0.55555555555555558</v>
      </c>
      <c r="H34" s="37">
        <v>4</v>
      </c>
      <c r="I34" s="37">
        <v>6</v>
      </c>
      <c r="J34" s="37">
        <v>0</v>
      </c>
      <c r="K34" s="37">
        <v>1</v>
      </c>
      <c r="M34" s="7"/>
    </row>
    <row r="35" spans="2:13" s="3" customFormat="1">
      <c r="B35" s="86" t="s">
        <v>67</v>
      </c>
      <c r="C35" s="37"/>
      <c r="D35" s="37">
        <v>9</v>
      </c>
      <c r="E35" s="37">
        <v>9</v>
      </c>
      <c r="F35" s="39">
        <f t="shared" ref="F35:F39" si="6">+D35/$C$33</f>
        <v>0.5</v>
      </c>
      <c r="G35" s="39">
        <f t="shared" ref="G35:G39" si="7">+E35/$C$33</f>
        <v>0.5</v>
      </c>
      <c r="H35" s="37">
        <v>4</v>
      </c>
      <c r="I35" s="37">
        <v>6</v>
      </c>
      <c r="J35" s="37">
        <v>0</v>
      </c>
      <c r="K35" s="37">
        <v>1</v>
      </c>
      <c r="M35" s="7"/>
    </row>
    <row r="36" spans="2:13" s="3" customFormat="1">
      <c r="B36" s="105" t="s">
        <v>63</v>
      </c>
      <c r="C36" s="34"/>
      <c r="D36" s="37">
        <v>9</v>
      </c>
      <c r="E36" s="37">
        <v>9</v>
      </c>
      <c r="F36" s="39">
        <f t="shared" si="6"/>
        <v>0.5</v>
      </c>
      <c r="G36" s="39">
        <f t="shared" si="7"/>
        <v>0.5</v>
      </c>
      <c r="H36" s="37">
        <v>5</v>
      </c>
      <c r="I36" s="37">
        <v>5</v>
      </c>
      <c r="J36" s="37">
        <v>0</v>
      </c>
      <c r="K36" s="37">
        <v>1</v>
      </c>
      <c r="M36" s="7"/>
    </row>
    <row r="37" spans="2:13" s="3" customFormat="1">
      <c r="B37" s="86" t="s">
        <v>80</v>
      </c>
      <c r="C37" s="37"/>
      <c r="D37" s="37">
        <v>8</v>
      </c>
      <c r="E37" s="37">
        <v>10</v>
      </c>
      <c r="F37" s="39">
        <f t="shared" si="6"/>
        <v>0.44444444444444442</v>
      </c>
      <c r="G37" s="39">
        <f t="shared" si="7"/>
        <v>0.55555555555555558</v>
      </c>
      <c r="H37" s="37">
        <v>5</v>
      </c>
      <c r="I37" s="37">
        <v>5</v>
      </c>
      <c r="J37" s="37">
        <v>0</v>
      </c>
      <c r="K37" s="37">
        <v>1</v>
      </c>
    </row>
    <row r="38" spans="2:13" s="3" customFormat="1">
      <c r="B38" s="86" t="s">
        <v>81</v>
      </c>
      <c r="C38" s="37"/>
      <c r="D38" s="37">
        <v>8</v>
      </c>
      <c r="E38" s="37">
        <v>10</v>
      </c>
      <c r="F38" s="39">
        <f t="shared" si="6"/>
        <v>0.44444444444444442</v>
      </c>
      <c r="G38" s="39">
        <f t="shared" si="7"/>
        <v>0.55555555555555558</v>
      </c>
      <c r="H38" s="37">
        <v>4</v>
      </c>
      <c r="I38" s="37">
        <v>6</v>
      </c>
      <c r="J38" s="37">
        <v>0</v>
      </c>
      <c r="K38" s="37">
        <v>1</v>
      </c>
    </row>
    <row r="39" spans="2:13" s="3" customFormat="1">
      <c r="B39" s="86" t="s">
        <v>78</v>
      </c>
      <c r="C39" s="37"/>
      <c r="D39" s="37">
        <v>9</v>
      </c>
      <c r="E39" s="37">
        <v>9</v>
      </c>
      <c r="F39" s="39">
        <f t="shared" si="6"/>
        <v>0.5</v>
      </c>
      <c r="G39" s="39">
        <f t="shared" si="7"/>
        <v>0.5</v>
      </c>
      <c r="H39" s="37">
        <v>5</v>
      </c>
      <c r="I39" s="37">
        <v>5</v>
      </c>
      <c r="J39" s="37">
        <v>0</v>
      </c>
      <c r="K39" s="37">
        <v>1</v>
      </c>
    </row>
    <row r="40" spans="2:13" s="3" customFormat="1" ht="15.75" thickBot="1">
      <c r="B40" s="86"/>
      <c r="C40" s="37"/>
      <c r="D40" s="37"/>
      <c r="E40" s="37"/>
      <c r="F40" s="37"/>
      <c r="G40" s="37"/>
      <c r="H40" s="37"/>
      <c r="I40" s="37"/>
      <c r="J40" s="37"/>
      <c r="K40" s="37"/>
    </row>
    <row r="41" spans="2:13" s="7" customFormat="1" ht="16.5" thickTop="1">
      <c r="B41" s="89" t="s">
        <v>7</v>
      </c>
      <c r="C41" s="81">
        <v>135</v>
      </c>
      <c r="D41" s="81">
        <f>SUM(D7:D40)</f>
        <v>382</v>
      </c>
      <c r="E41" s="81">
        <f>SUM(E7:E40)</f>
        <v>428</v>
      </c>
      <c r="F41" s="81"/>
      <c r="G41" s="81"/>
      <c r="H41" s="81">
        <f>SUM(H7:H40)</f>
        <v>107</v>
      </c>
      <c r="I41" s="81">
        <f>SUM(I7:I40)</f>
        <v>133</v>
      </c>
      <c r="J41" s="81">
        <f>SUM(J7:J40)</f>
        <v>3</v>
      </c>
      <c r="K41" s="81">
        <f>SUM(K7:K40)</f>
        <v>21</v>
      </c>
    </row>
    <row r="42" spans="2:13" s="7" customFormat="1">
      <c r="B42" s="116"/>
    </row>
    <row r="43" spans="2:13">
      <c r="B43" s="134" t="s">
        <v>93</v>
      </c>
      <c r="C43" s="21"/>
      <c r="D43" s="1"/>
    </row>
    <row r="44" spans="2:13">
      <c r="B44" s="168" t="s">
        <v>91</v>
      </c>
      <c r="C44" s="168"/>
    </row>
  </sheetData>
  <mergeCells count="1">
    <mergeCell ref="B44:C4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96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48"/>
  <sheetViews>
    <sheetView showGridLines="0" topLeftCell="A22" zoomScaleNormal="100" workbookViewId="0">
      <selection activeCell="K46" sqref="K46"/>
    </sheetView>
  </sheetViews>
  <sheetFormatPr baseColWidth="10" defaultColWidth="10.7109375" defaultRowHeight="15"/>
  <cols>
    <col min="1" max="1" width="3.7109375" style="36" customWidth="1"/>
    <col min="2" max="2" width="65.7109375" style="77" customWidth="1"/>
    <col min="3" max="5" width="9.5703125" style="36" customWidth="1"/>
    <col min="6" max="7" width="10.42578125" style="36" customWidth="1"/>
    <col min="8" max="9" width="21.7109375" style="36" customWidth="1"/>
    <col min="10" max="11" width="18.7109375" style="36" customWidth="1"/>
    <col min="12" max="13" width="10.7109375" style="36"/>
    <col min="14" max="14" width="20.42578125" style="36" customWidth="1"/>
    <col min="15" max="15" width="34.42578125" style="36" customWidth="1"/>
    <col min="16" max="16384" width="10.7109375" style="36"/>
  </cols>
  <sheetData>
    <row r="1" spans="2:11" ht="30" customHeight="1"/>
    <row r="2" spans="2:11" ht="30" customHeight="1">
      <c r="B2" s="73"/>
      <c r="C2" s="68"/>
    </row>
    <row r="3" spans="2:11" ht="30" customHeight="1">
      <c r="B3" s="111" t="s">
        <v>129</v>
      </c>
      <c r="C3" s="70"/>
    </row>
    <row r="4" spans="2:11" ht="30" customHeight="1" thickBot="1">
      <c r="B4" s="74"/>
      <c r="C4" s="70"/>
    </row>
    <row r="5" spans="2:11" s="37" customFormat="1" ht="30" customHeight="1" thickBot="1">
      <c r="B5" s="93" t="s">
        <v>2</v>
      </c>
      <c r="C5" s="79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1" s="37" customFormat="1">
      <c r="B6" s="75"/>
      <c r="C6" s="31">
        <v>85</v>
      </c>
      <c r="D6" s="29"/>
      <c r="E6" s="29"/>
      <c r="F6" s="29"/>
      <c r="G6" s="29"/>
      <c r="H6" s="29"/>
      <c r="I6" s="29"/>
      <c r="J6" s="29"/>
      <c r="K6" s="29"/>
    </row>
    <row r="7" spans="2:11" s="37" customFormat="1">
      <c r="B7" s="76" t="s">
        <v>18</v>
      </c>
      <c r="D7" s="37">
        <v>36</v>
      </c>
      <c r="E7" s="37">
        <v>49</v>
      </c>
      <c r="F7" s="39">
        <f>+D7/$C$6</f>
        <v>0.42352941176470588</v>
      </c>
      <c r="G7" s="39">
        <f>+E7/$C$6</f>
        <v>0.57647058823529407</v>
      </c>
      <c r="H7" s="37">
        <v>4</v>
      </c>
      <c r="I7" s="37">
        <v>6</v>
      </c>
      <c r="J7" s="37">
        <v>0</v>
      </c>
      <c r="K7" s="37">
        <v>1</v>
      </c>
    </row>
    <row r="8" spans="2:11" s="37" customFormat="1">
      <c r="B8" s="110" t="s">
        <v>74</v>
      </c>
      <c r="C8" s="34"/>
      <c r="D8" s="37">
        <v>41</v>
      </c>
      <c r="E8" s="37">
        <v>44</v>
      </c>
      <c r="F8" s="39">
        <f t="shared" ref="F8:F13" si="0">+D8/$C$6</f>
        <v>0.4823529411764706</v>
      </c>
      <c r="G8" s="39">
        <f t="shared" ref="G8:G13" si="1">+E8/$C$6</f>
        <v>0.51764705882352946</v>
      </c>
      <c r="H8" s="37">
        <v>5</v>
      </c>
      <c r="I8" s="37">
        <v>5</v>
      </c>
      <c r="J8" s="37">
        <v>0</v>
      </c>
      <c r="K8" s="37">
        <v>1</v>
      </c>
    </row>
    <row r="9" spans="2:11" s="37" customFormat="1">
      <c r="B9" s="76" t="s">
        <v>63</v>
      </c>
      <c r="D9" s="37">
        <v>36</v>
      </c>
      <c r="E9" s="37">
        <v>49</v>
      </c>
      <c r="F9" s="39">
        <f t="shared" si="0"/>
        <v>0.42352941176470588</v>
      </c>
      <c r="G9" s="39">
        <f t="shared" si="1"/>
        <v>0.57647058823529407</v>
      </c>
      <c r="H9" s="37">
        <v>4</v>
      </c>
      <c r="I9" s="37">
        <v>6</v>
      </c>
      <c r="J9" s="37">
        <v>0</v>
      </c>
      <c r="K9" s="37">
        <v>1</v>
      </c>
    </row>
    <row r="10" spans="2:11" s="37" customFormat="1">
      <c r="B10" s="76" t="s">
        <v>28</v>
      </c>
      <c r="D10" s="37">
        <v>38</v>
      </c>
      <c r="E10" s="37">
        <v>47</v>
      </c>
      <c r="F10" s="39">
        <f t="shared" si="0"/>
        <v>0.44705882352941179</v>
      </c>
      <c r="G10" s="39">
        <f t="shared" si="1"/>
        <v>0.55294117647058827</v>
      </c>
      <c r="H10" s="37">
        <v>4</v>
      </c>
      <c r="I10" s="37">
        <v>6</v>
      </c>
      <c r="J10" s="37">
        <v>1</v>
      </c>
      <c r="K10" s="37">
        <v>0</v>
      </c>
    </row>
    <row r="11" spans="2:11" s="37" customFormat="1">
      <c r="B11" s="76" t="s">
        <v>64</v>
      </c>
      <c r="D11" s="37">
        <v>37</v>
      </c>
      <c r="E11" s="37">
        <v>48</v>
      </c>
      <c r="F11" s="39">
        <f t="shared" si="0"/>
        <v>0.43529411764705883</v>
      </c>
      <c r="G11" s="39">
        <f t="shared" si="1"/>
        <v>0.56470588235294117</v>
      </c>
      <c r="H11" s="37">
        <v>4</v>
      </c>
      <c r="I11" s="37">
        <v>6</v>
      </c>
      <c r="J11" s="37">
        <v>0</v>
      </c>
      <c r="K11" s="37">
        <v>1</v>
      </c>
    </row>
    <row r="12" spans="2:11" s="37" customFormat="1">
      <c r="B12" s="76" t="s">
        <v>67</v>
      </c>
      <c r="D12" s="37">
        <v>35</v>
      </c>
      <c r="E12" s="37">
        <v>50</v>
      </c>
      <c r="F12" s="39">
        <f t="shared" si="0"/>
        <v>0.41176470588235292</v>
      </c>
      <c r="G12" s="39">
        <f t="shared" si="1"/>
        <v>0.58823529411764708</v>
      </c>
      <c r="H12" s="37">
        <v>5</v>
      </c>
      <c r="I12" s="37">
        <v>5</v>
      </c>
      <c r="J12" s="37">
        <v>0</v>
      </c>
      <c r="K12" s="37">
        <v>1</v>
      </c>
    </row>
    <row r="13" spans="2:11" s="37" customFormat="1" ht="30">
      <c r="B13" s="76" t="s">
        <v>73</v>
      </c>
      <c r="D13" s="37">
        <v>38</v>
      </c>
      <c r="E13" s="37">
        <v>47</v>
      </c>
      <c r="F13" s="39">
        <f t="shared" si="0"/>
        <v>0.44705882352941179</v>
      </c>
      <c r="G13" s="39">
        <f t="shared" si="1"/>
        <v>0.55294117647058827</v>
      </c>
      <c r="H13" s="37">
        <v>5</v>
      </c>
      <c r="I13" s="37">
        <v>5</v>
      </c>
      <c r="J13" s="37">
        <v>0</v>
      </c>
      <c r="K13" s="37">
        <v>1</v>
      </c>
    </row>
    <row r="14" spans="2:11" s="37" customFormat="1" ht="15.75" thickBot="1">
      <c r="B14" s="76"/>
    </row>
    <row r="15" spans="2:11" s="37" customFormat="1" ht="30" customHeight="1" thickBot="1">
      <c r="B15" s="93" t="s">
        <v>4</v>
      </c>
      <c r="C15" s="79" t="s">
        <v>109</v>
      </c>
      <c r="D15" s="80" t="s">
        <v>104</v>
      </c>
      <c r="E15" s="80" t="s">
        <v>105</v>
      </c>
      <c r="F15" s="80" t="s">
        <v>110</v>
      </c>
      <c r="G15" s="80" t="s">
        <v>111</v>
      </c>
      <c r="H15" s="80" t="s">
        <v>1</v>
      </c>
      <c r="I15" s="80" t="s">
        <v>112</v>
      </c>
      <c r="J15" s="80" t="s">
        <v>3</v>
      </c>
      <c r="K15" s="80" t="s">
        <v>113</v>
      </c>
    </row>
    <row r="16" spans="2:11" s="37" customFormat="1">
      <c r="B16" s="75"/>
      <c r="C16" s="31">
        <v>17</v>
      </c>
      <c r="D16" s="29"/>
      <c r="E16" s="29"/>
      <c r="F16" s="29"/>
      <c r="G16" s="29"/>
      <c r="H16" s="29"/>
      <c r="I16" s="29"/>
      <c r="J16" s="29"/>
      <c r="K16" s="29"/>
    </row>
    <row r="17" spans="2:11" s="37" customFormat="1">
      <c r="B17" s="76" t="s">
        <v>18</v>
      </c>
      <c r="D17" s="37">
        <v>7</v>
      </c>
      <c r="E17" s="37">
        <v>10</v>
      </c>
      <c r="F17" s="39">
        <f>+D17/$C$16</f>
        <v>0.41176470588235292</v>
      </c>
      <c r="G17" s="39">
        <f>+E17/$C$16</f>
        <v>0.58823529411764708</v>
      </c>
      <c r="H17" s="37">
        <v>4</v>
      </c>
      <c r="I17" s="37">
        <v>6</v>
      </c>
      <c r="J17" s="37">
        <v>0</v>
      </c>
      <c r="K17" s="37">
        <v>1</v>
      </c>
    </row>
    <row r="18" spans="2:11" s="37" customFormat="1">
      <c r="B18" s="110" t="s">
        <v>75</v>
      </c>
      <c r="C18" s="34"/>
      <c r="D18" s="37">
        <v>7</v>
      </c>
      <c r="E18" s="37">
        <v>10</v>
      </c>
      <c r="F18" s="39">
        <f t="shared" ref="F18:F23" si="2">+D18/$C$16</f>
        <v>0.41176470588235292</v>
      </c>
      <c r="G18" s="39">
        <f t="shared" ref="G18:G23" si="3">+E18/$C$16</f>
        <v>0.58823529411764708</v>
      </c>
      <c r="H18" s="37">
        <v>4</v>
      </c>
      <c r="I18" s="37">
        <v>6</v>
      </c>
      <c r="J18" s="37">
        <v>0</v>
      </c>
      <c r="K18" s="37">
        <v>1</v>
      </c>
    </row>
    <row r="19" spans="2:11" s="37" customFormat="1">
      <c r="B19" s="76" t="s">
        <v>63</v>
      </c>
      <c r="D19" s="37">
        <v>8</v>
      </c>
      <c r="E19" s="37">
        <v>9</v>
      </c>
      <c r="F19" s="39">
        <f t="shared" si="2"/>
        <v>0.47058823529411764</v>
      </c>
      <c r="G19" s="39">
        <f t="shared" si="3"/>
        <v>0.52941176470588236</v>
      </c>
      <c r="H19" s="37">
        <v>5</v>
      </c>
      <c r="I19" s="37">
        <v>5</v>
      </c>
      <c r="J19" s="37">
        <v>0</v>
      </c>
      <c r="K19" s="37">
        <v>1</v>
      </c>
    </row>
    <row r="20" spans="2:11" s="37" customFormat="1">
      <c r="B20" s="76" t="s">
        <v>28</v>
      </c>
      <c r="D20" s="37">
        <v>8</v>
      </c>
      <c r="E20" s="37">
        <v>9</v>
      </c>
      <c r="F20" s="39">
        <f t="shared" si="2"/>
        <v>0.47058823529411764</v>
      </c>
      <c r="G20" s="39">
        <f t="shared" si="3"/>
        <v>0.52941176470588236</v>
      </c>
      <c r="H20" s="37">
        <v>4</v>
      </c>
      <c r="I20" s="37">
        <v>6</v>
      </c>
      <c r="J20" s="37">
        <v>0</v>
      </c>
      <c r="K20" s="37">
        <v>1</v>
      </c>
    </row>
    <row r="21" spans="2:11" s="37" customFormat="1">
      <c r="B21" s="76" t="s">
        <v>64</v>
      </c>
      <c r="D21" s="37">
        <v>8</v>
      </c>
      <c r="E21" s="37">
        <v>9</v>
      </c>
      <c r="F21" s="39">
        <f t="shared" si="2"/>
        <v>0.47058823529411764</v>
      </c>
      <c r="G21" s="39">
        <f t="shared" si="3"/>
        <v>0.52941176470588236</v>
      </c>
      <c r="H21" s="37">
        <v>5</v>
      </c>
      <c r="I21" s="37">
        <v>5</v>
      </c>
      <c r="J21" s="37">
        <v>0</v>
      </c>
      <c r="K21" s="37">
        <v>1</v>
      </c>
    </row>
    <row r="22" spans="2:11" s="37" customFormat="1">
      <c r="B22" s="76" t="s">
        <v>67</v>
      </c>
      <c r="D22" s="37">
        <v>8</v>
      </c>
      <c r="E22" s="37">
        <v>9</v>
      </c>
      <c r="F22" s="39">
        <f t="shared" si="2"/>
        <v>0.47058823529411764</v>
      </c>
      <c r="G22" s="39">
        <f t="shared" si="3"/>
        <v>0.52941176470588236</v>
      </c>
      <c r="H22" s="37">
        <v>5</v>
      </c>
      <c r="I22" s="37">
        <v>5</v>
      </c>
      <c r="J22" s="37">
        <v>0</v>
      </c>
      <c r="K22" s="37">
        <v>1</v>
      </c>
    </row>
    <row r="23" spans="2:11" s="37" customFormat="1" ht="30">
      <c r="B23" s="76" t="s">
        <v>73</v>
      </c>
      <c r="D23" s="37">
        <v>7</v>
      </c>
      <c r="E23" s="37">
        <v>10</v>
      </c>
      <c r="F23" s="39">
        <f t="shared" si="2"/>
        <v>0.41176470588235292</v>
      </c>
      <c r="G23" s="39">
        <f t="shared" si="3"/>
        <v>0.58823529411764708</v>
      </c>
      <c r="H23" s="37">
        <v>4</v>
      </c>
      <c r="I23" s="37">
        <v>6</v>
      </c>
      <c r="J23" s="37">
        <v>0</v>
      </c>
      <c r="K23" s="37">
        <v>1</v>
      </c>
    </row>
    <row r="24" spans="2:11" s="37" customFormat="1" ht="15.75" thickBot="1">
      <c r="B24" s="76"/>
    </row>
    <row r="25" spans="2:11" s="37" customFormat="1" ht="30" customHeight="1" thickBot="1">
      <c r="B25" s="93" t="s">
        <v>5</v>
      </c>
      <c r="C25" s="79" t="s">
        <v>109</v>
      </c>
      <c r="D25" s="80" t="s">
        <v>104</v>
      </c>
      <c r="E25" s="80" t="s">
        <v>105</v>
      </c>
      <c r="F25" s="80" t="s">
        <v>110</v>
      </c>
      <c r="G25" s="80" t="s">
        <v>111</v>
      </c>
      <c r="H25" s="80" t="s">
        <v>1</v>
      </c>
      <c r="I25" s="80" t="s">
        <v>112</v>
      </c>
      <c r="J25" s="80" t="s">
        <v>3</v>
      </c>
      <c r="K25" s="80" t="s">
        <v>113</v>
      </c>
    </row>
    <row r="26" spans="2:11" s="37" customFormat="1">
      <c r="B26" s="75"/>
      <c r="C26" s="31">
        <v>15</v>
      </c>
      <c r="D26" s="29"/>
      <c r="E26" s="29"/>
      <c r="F26" s="29"/>
      <c r="G26" s="29"/>
      <c r="H26" s="29"/>
      <c r="I26" s="29"/>
      <c r="J26" s="29"/>
      <c r="K26" s="29"/>
    </row>
    <row r="27" spans="2:11" s="37" customFormat="1">
      <c r="B27" s="76" t="s">
        <v>18</v>
      </c>
      <c r="D27" s="37">
        <v>7</v>
      </c>
      <c r="E27" s="37">
        <v>8</v>
      </c>
      <c r="F27" s="39">
        <f>+D27/$C$26</f>
        <v>0.46666666666666667</v>
      </c>
      <c r="G27" s="39">
        <f>+E27/$C$26</f>
        <v>0.53333333333333333</v>
      </c>
      <c r="H27" s="37">
        <v>4</v>
      </c>
      <c r="I27" s="37">
        <v>6</v>
      </c>
      <c r="J27" s="37">
        <v>0</v>
      </c>
      <c r="K27" s="37">
        <v>1</v>
      </c>
    </row>
    <row r="28" spans="2:11" s="37" customFormat="1">
      <c r="B28" s="110" t="s">
        <v>74</v>
      </c>
      <c r="C28" s="34"/>
      <c r="D28" s="37">
        <v>7</v>
      </c>
      <c r="E28" s="37">
        <v>8</v>
      </c>
      <c r="F28" s="39">
        <f t="shared" ref="F28:F33" si="4">+D28/$C$26</f>
        <v>0.46666666666666667</v>
      </c>
      <c r="G28" s="39">
        <f t="shared" ref="G28:G33" si="5">+E28/$C$26</f>
        <v>0.53333333333333333</v>
      </c>
      <c r="H28" s="37">
        <v>4</v>
      </c>
      <c r="I28" s="37">
        <v>6</v>
      </c>
      <c r="J28" s="37">
        <v>0</v>
      </c>
      <c r="K28" s="37">
        <v>1</v>
      </c>
    </row>
    <row r="29" spans="2:11" s="37" customFormat="1">
      <c r="B29" s="76" t="s">
        <v>63</v>
      </c>
      <c r="D29" s="37">
        <v>8</v>
      </c>
      <c r="E29" s="37">
        <v>7</v>
      </c>
      <c r="F29" s="39">
        <f t="shared" si="4"/>
        <v>0.53333333333333333</v>
      </c>
      <c r="G29" s="39">
        <f t="shared" si="5"/>
        <v>0.46666666666666667</v>
      </c>
      <c r="H29" s="37">
        <v>4</v>
      </c>
      <c r="I29" s="37">
        <v>6</v>
      </c>
      <c r="J29" s="37">
        <v>0</v>
      </c>
      <c r="K29" s="37">
        <v>1</v>
      </c>
    </row>
    <row r="30" spans="2:11" s="37" customFormat="1">
      <c r="B30" s="76" t="s">
        <v>28</v>
      </c>
      <c r="D30" s="37">
        <v>7</v>
      </c>
      <c r="E30" s="37">
        <v>8</v>
      </c>
      <c r="F30" s="39">
        <f t="shared" si="4"/>
        <v>0.46666666666666667</v>
      </c>
      <c r="G30" s="39">
        <f t="shared" si="5"/>
        <v>0.53333333333333333</v>
      </c>
      <c r="H30" s="37">
        <v>5</v>
      </c>
      <c r="I30" s="37">
        <v>5</v>
      </c>
      <c r="J30" s="37">
        <v>1</v>
      </c>
      <c r="K30" s="37">
        <v>0</v>
      </c>
    </row>
    <row r="31" spans="2:11" s="37" customFormat="1">
      <c r="B31" s="76" t="s">
        <v>64</v>
      </c>
      <c r="D31" s="37">
        <v>8</v>
      </c>
      <c r="E31" s="37">
        <v>7</v>
      </c>
      <c r="F31" s="39">
        <f t="shared" si="4"/>
        <v>0.53333333333333333</v>
      </c>
      <c r="G31" s="39">
        <f t="shared" si="5"/>
        <v>0.46666666666666667</v>
      </c>
      <c r="H31" s="37">
        <v>6</v>
      </c>
      <c r="I31" s="37">
        <v>4</v>
      </c>
      <c r="J31" s="37">
        <v>1</v>
      </c>
      <c r="K31" s="37">
        <v>0</v>
      </c>
    </row>
    <row r="32" spans="2:11" s="37" customFormat="1">
      <c r="B32" s="76" t="s">
        <v>67</v>
      </c>
      <c r="D32" s="37">
        <v>6</v>
      </c>
      <c r="E32" s="37">
        <v>9</v>
      </c>
      <c r="F32" s="39">
        <f t="shared" si="4"/>
        <v>0.4</v>
      </c>
      <c r="G32" s="39">
        <f t="shared" si="5"/>
        <v>0.6</v>
      </c>
      <c r="H32" s="37">
        <v>4</v>
      </c>
      <c r="I32" s="37">
        <v>6</v>
      </c>
      <c r="J32" s="37">
        <v>1</v>
      </c>
      <c r="K32" s="37">
        <v>0</v>
      </c>
    </row>
    <row r="33" spans="2:33" s="37" customFormat="1" ht="30">
      <c r="B33" s="76" t="s">
        <v>73</v>
      </c>
      <c r="D33" s="37">
        <v>6</v>
      </c>
      <c r="E33" s="37">
        <v>9</v>
      </c>
      <c r="F33" s="39">
        <f t="shared" si="4"/>
        <v>0.4</v>
      </c>
      <c r="G33" s="39">
        <f t="shared" si="5"/>
        <v>0.6</v>
      </c>
      <c r="H33" s="37">
        <v>4</v>
      </c>
      <c r="I33" s="37">
        <v>6</v>
      </c>
      <c r="J33" s="37">
        <v>1</v>
      </c>
      <c r="K33" s="37">
        <v>0</v>
      </c>
    </row>
    <row r="34" spans="2:33" s="37" customFormat="1" ht="15.75" thickBot="1">
      <c r="B34" s="76"/>
    </row>
    <row r="35" spans="2:33" s="37" customFormat="1" ht="30" customHeight="1" thickBot="1">
      <c r="B35" s="93" t="s">
        <v>6</v>
      </c>
      <c r="C35" s="79" t="s">
        <v>109</v>
      </c>
      <c r="D35" s="80" t="s">
        <v>104</v>
      </c>
      <c r="E35" s="80" t="s">
        <v>105</v>
      </c>
      <c r="F35" s="80" t="s">
        <v>110</v>
      </c>
      <c r="G35" s="80" t="s">
        <v>111</v>
      </c>
      <c r="H35" s="80" t="s">
        <v>1</v>
      </c>
      <c r="I35" s="80" t="s">
        <v>112</v>
      </c>
      <c r="J35" s="80" t="s">
        <v>3</v>
      </c>
      <c r="K35" s="80" t="s">
        <v>113</v>
      </c>
    </row>
    <row r="36" spans="2:33" s="37" customFormat="1">
      <c r="B36" s="75"/>
      <c r="C36" s="31">
        <v>18</v>
      </c>
      <c r="D36" s="29"/>
      <c r="E36" s="29"/>
      <c r="F36" s="29"/>
      <c r="G36" s="29"/>
      <c r="H36" s="29"/>
      <c r="I36" s="29"/>
      <c r="J36" s="29"/>
      <c r="K36" s="29"/>
    </row>
    <row r="37" spans="2:33" s="37" customFormat="1">
      <c r="B37" s="76" t="s">
        <v>18</v>
      </c>
      <c r="D37" s="37">
        <v>10</v>
      </c>
      <c r="E37" s="37">
        <v>8</v>
      </c>
      <c r="F37" s="39">
        <f>+D37/$C$36</f>
        <v>0.55555555555555558</v>
      </c>
      <c r="G37" s="39">
        <f>+E37/$C$36</f>
        <v>0.44444444444444442</v>
      </c>
      <c r="H37" s="37">
        <v>6</v>
      </c>
      <c r="I37" s="37">
        <v>4</v>
      </c>
      <c r="J37" s="37">
        <v>0</v>
      </c>
      <c r="K37" s="37">
        <v>1</v>
      </c>
    </row>
    <row r="38" spans="2:33" s="37" customFormat="1">
      <c r="B38" s="110" t="s">
        <v>74</v>
      </c>
      <c r="C38" s="34"/>
      <c r="D38" s="37">
        <v>8</v>
      </c>
      <c r="E38" s="37">
        <v>10</v>
      </c>
      <c r="F38" s="39">
        <f t="shared" ref="F38:F43" si="6">+D38/$C$36</f>
        <v>0.44444444444444442</v>
      </c>
      <c r="G38" s="39">
        <f t="shared" ref="G38:G43" si="7">+E38/$C$36</f>
        <v>0.55555555555555558</v>
      </c>
      <c r="H38" s="37">
        <v>4</v>
      </c>
      <c r="I38" s="37">
        <v>6</v>
      </c>
      <c r="J38" s="37">
        <v>0</v>
      </c>
      <c r="K38" s="37">
        <v>1</v>
      </c>
    </row>
    <row r="39" spans="2:33" s="37" customFormat="1">
      <c r="B39" s="76" t="s">
        <v>63</v>
      </c>
      <c r="D39" s="37">
        <v>8</v>
      </c>
      <c r="E39" s="37">
        <v>10</v>
      </c>
      <c r="F39" s="39">
        <f t="shared" si="6"/>
        <v>0.44444444444444442</v>
      </c>
      <c r="G39" s="39">
        <f t="shared" si="7"/>
        <v>0.55555555555555558</v>
      </c>
      <c r="H39" s="37">
        <v>5</v>
      </c>
      <c r="I39" s="37">
        <v>5</v>
      </c>
      <c r="J39" s="37">
        <v>0</v>
      </c>
      <c r="K39" s="37">
        <v>1</v>
      </c>
    </row>
    <row r="40" spans="2:33" s="37" customFormat="1">
      <c r="B40" s="76" t="s">
        <v>28</v>
      </c>
      <c r="D40" s="37">
        <v>8</v>
      </c>
      <c r="E40" s="37">
        <v>10</v>
      </c>
      <c r="F40" s="39">
        <f t="shared" si="6"/>
        <v>0.44444444444444442</v>
      </c>
      <c r="G40" s="39">
        <f t="shared" si="7"/>
        <v>0.55555555555555558</v>
      </c>
      <c r="H40" s="37">
        <v>4</v>
      </c>
      <c r="I40" s="37">
        <v>6</v>
      </c>
      <c r="J40" s="37">
        <v>0</v>
      </c>
      <c r="K40" s="37">
        <v>1</v>
      </c>
    </row>
    <row r="41" spans="2:33" s="37" customFormat="1">
      <c r="B41" s="76" t="s">
        <v>64</v>
      </c>
      <c r="D41" s="37">
        <v>9</v>
      </c>
      <c r="E41" s="37">
        <v>9</v>
      </c>
      <c r="F41" s="39">
        <f t="shared" si="6"/>
        <v>0.5</v>
      </c>
      <c r="G41" s="39">
        <f t="shared" si="7"/>
        <v>0.5</v>
      </c>
      <c r="H41" s="37">
        <v>4</v>
      </c>
      <c r="I41" s="37">
        <v>6</v>
      </c>
      <c r="J41" s="37">
        <v>1</v>
      </c>
      <c r="K41" s="37">
        <v>0</v>
      </c>
    </row>
    <row r="42" spans="2:33" s="37" customFormat="1">
      <c r="B42" s="76" t="s">
        <v>67</v>
      </c>
      <c r="D42" s="37">
        <v>8</v>
      </c>
      <c r="E42" s="37">
        <v>10</v>
      </c>
      <c r="F42" s="39">
        <f t="shared" si="6"/>
        <v>0.44444444444444442</v>
      </c>
      <c r="G42" s="39">
        <f t="shared" si="7"/>
        <v>0.55555555555555558</v>
      </c>
      <c r="H42" s="37">
        <v>4</v>
      </c>
      <c r="I42" s="37">
        <v>6</v>
      </c>
      <c r="J42" s="37">
        <v>0</v>
      </c>
      <c r="K42" s="37">
        <v>1</v>
      </c>
    </row>
    <row r="43" spans="2:33" s="37" customFormat="1" ht="30">
      <c r="B43" s="76" t="s">
        <v>73</v>
      </c>
      <c r="D43" s="37">
        <v>8</v>
      </c>
      <c r="E43" s="37">
        <v>10</v>
      </c>
      <c r="F43" s="39">
        <f t="shared" si="6"/>
        <v>0.44444444444444442</v>
      </c>
      <c r="G43" s="39">
        <f t="shared" si="7"/>
        <v>0.55555555555555558</v>
      </c>
      <c r="H43" s="37">
        <v>4</v>
      </c>
      <c r="I43" s="37">
        <v>6</v>
      </c>
      <c r="J43" s="37">
        <v>0</v>
      </c>
      <c r="K43" s="37">
        <v>1</v>
      </c>
    </row>
    <row r="44" spans="2:33" s="37" customFormat="1" ht="15.75" thickBot="1">
      <c r="B44" s="76"/>
    </row>
    <row r="45" spans="2:33" s="29" customFormat="1" ht="16.5" thickTop="1">
      <c r="B45" s="131" t="s">
        <v>7</v>
      </c>
      <c r="C45" s="81">
        <v>135</v>
      </c>
      <c r="D45" s="81">
        <f>SUM(D7:D44)</f>
        <v>422</v>
      </c>
      <c r="E45" s="81">
        <f>SUM(E7:E44)</f>
        <v>523</v>
      </c>
      <c r="F45" s="81"/>
      <c r="G45" s="81"/>
      <c r="H45" s="81">
        <f>SUM(H7:H44)</f>
        <v>124</v>
      </c>
      <c r="I45" s="81">
        <f>SUM(I7:I44)</f>
        <v>156</v>
      </c>
      <c r="J45" s="81">
        <f>SUM(J7:J44)</f>
        <v>6</v>
      </c>
      <c r="K45" s="81">
        <f>SUM(K7:K44)</f>
        <v>22</v>
      </c>
    </row>
    <row r="46" spans="2:33"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</row>
    <row r="47" spans="2:33">
      <c r="B47" s="132" t="s">
        <v>94</v>
      </c>
      <c r="C47" s="101"/>
    </row>
    <row r="48" spans="2:33">
      <c r="B48" s="74" t="s">
        <v>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showGridLines="0" topLeftCell="A16" zoomScaleNormal="100" workbookViewId="0">
      <selection activeCell="K45" sqref="K45"/>
    </sheetView>
  </sheetViews>
  <sheetFormatPr baseColWidth="10" defaultRowHeight="16.149999999999999" customHeight="1"/>
  <cols>
    <col min="1" max="1" width="3.7109375" customWidth="1"/>
    <col min="2" max="2" width="62.5703125" style="87" customWidth="1"/>
    <col min="3" max="5" width="9.5703125" style="36" customWidth="1"/>
    <col min="6" max="7" width="10.42578125" style="36" customWidth="1"/>
    <col min="8" max="9" width="21.7109375" style="36" customWidth="1"/>
    <col min="10" max="11" width="18.7109375" style="36" customWidth="1"/>
    <col min="14" max="15" width="22.42578125" customWidth="1"/>
  </cols>
  <sheetData>
    <row r="1" spans="2:11" ht="30" customHeight="1"/>
    <row r="2" spans="2:11" ht="30" customHeight="1">
      <c r="B2" s="103"/>
      <c r="C2" s="68"/>
    </row>
    <row r="3" spans="2:11" ht="30" customHeight="1">
      <c r="B3" s="109" t="s">
        <v>128</v>
      </c>
      <c r="C3" s="70"/>
    </row>
    <row r="4" spans="2:11" ht="30" customHeight="1" thickBot="1">
      <c r="B4" s="22"/>
      <c r="C4" s="70"/>
    </row>
    <row r="5" spans="2:11" ht="30" customHeight="1" thickBot="1">
      <c r="B5" s="45" t="s">
        <v>2</v>
      </c>
      <c r="C5" s="79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1" s="3" customFormat="1" ht="16.149999999999999" customHeight="1">
      <c r="B6" s="104"/>
      <c r="C6" s="31">
        <v>85</v>
      </c>
      <c r="D6" s="29"/>
      <c r="E6" s="29"/>
      <c r="F6" s="29"/>
      <c r="G6" s="29"/>
      <c r="H6" s="29"/>
      <c r="I6" s="29"/>
      <c r="J6" s="29"/>
      <c r="K6" s="29"/>
    </row>
    <row r="7" spans="2:11" ht="16.149999999999999" customHeight="1">
      <c r="B7" s="86" t="s">
        <v>18</v>
      </c>
      <c r="C7" s="37"/>
      <c r="D7" s="37">
        <v>38</v>
      </c>
      <c r="E7" s="37">
        <v>47</v>
      </c>
      <c r="F7" s="39">
        <f>+D7/$C$6</f>
        <v>0.44705882352941179</v>
      </c>
      <c r="G7" s="39">
        <f>+E7/$C$6</f>
        <v>0.55294117647058827</v>
      </c>
      <c r="H7" s="37">
        <v>4</v>
      </c>
      <c r="I7" s="37">
        <v>6</v>
      </c>
      <c r="J7" s="37">
        <v>0</v>
      </c>
      <c r="K7" s="37">
        <v>1</v>
      </c>
    </row>
    <row r="8" spans="2:11" ht="16.149999999999999" customHeight="1">
      <c r="B8" s="105" t="s">
        <v>63</v>
      </c>
      <c r="C8" s="34"/>
      <c r="D8" s="37">
        <v>42</v>
      </c>
      <c r="E8" s="37">
        <v>43</v>
      </c>
      <c r="F8" s="39">
        <f t="shared" ref="F8:F13" si="0">+D8/$C$6</f>
        <v>0.49411764705882355</v>
      </c>
      <c r="G8" s="39">
        <f t="shared" ref="G8:G13" si="1">+E8/$C$6</f>
        <v>0.50588235294117645</v>
      </c>
      <c r="H8" s="37">
        <v>5</v>
      </c>
      <c r="I8" s="37">
        <v>5</v>
      </c>
      <c r="J8" s="37">
        <v>0</v>
      </c>
      <c r="K8" s="37">
        <v>1</v>
      </c>
    </row>
    <row r="9" spans="2:11" ht="16.149999999999999" customHeight="1">
      <c r="B9" s="86" t="s">
        <v>28</v>
      </c>
      <c r="C9" s="37"/>
      <c r="D9" s="37">
        <v>43</v>
      </c>
      <c r="E9" s="37">
        <v>42</v>
      </c>
      <c r="F9" s="39">
        <f t="shared" si="0"/>
        <v>0.50588235294117645</v>
      </c>
      <c r="G9" s="39">
        <f t="shared" si="1"/>
        <v>0.49411764705882355</v>
      </c>
      <c r="H9" s="37">
        <v>5</v>
      </c>
      <c r="I9" s="37">
        <v>5</v>
      </c>
      <c r="J9" s="37">
        <v>1</v>
      </c>
      <c r="K9" s="37">
        <v>0</v>
      </c>
    </row>
    <row r="10" spans="2:11" ht="16.149999999999999" customHeight="1">
      <c r="B10" s="86" t="s">
        <v>66</v>
      </c>
      <c r="C10" s="37"/>
      <c r="D10" s="37">
        <v>39</v>
      </c>
      <c r="E10" s="37">
        <v>46</v>
      </c>
      <c r="F10" s="39">
        <f t="shared" si="0"/>
        <v>0.45882352941176469</v>
      </c>
      <c r="G10" s="39">
        <f t="shared" si="1"/>
        <v>0.54117647058823526</v>
      </c>
      <c r="H10" s="37">
        <v>4</v>
      </c>
      <c r="I10" s="37">
        <v>6</v>
      </c>
      <c r="J10" s="37">
        <v>0</v>
      </c>
      <c r="K10" s="37">
        <v>1</v>
      </c>
    </row>
    <row r="11" spans="2:11" ht="16.149999999999999" customHeight="1">
      <c r="B11" s="86" t="s">
        <v>64</v>
      </c>
      <c r="C11" s="37"/>
      <c r="D11" s="37">
        <v>40</v>
      </c>
      <c r="E11" s="37">
        <v>45</v>
      </c>
      <c r="F11" s="39">
        <f t="shared" si="0"/>
        <v>0.47058823529411764</v>
      </c>
      <c r="G11" s="39">
        <f t="shared" si="1"/>
        <v>0.52941176470588236</v>
      </c>
      <c r="H11" s="37">
        <v>4</v>
      </c>
      <c r="I11" s="37">
        <v>6</v>
      </c>
      <c r="J11" s="37">
        <v>0</v>
      </c>
      <c r="K11" s="37">
        <v>1</v>
      </c>
    </row>
    <row r="12" spans="2:11" ht="16.149999999999999" customHeight="1">
      <c r="B12" s="86" t="s">
        <v>67</v>
      </c>
      <c r="C12" s="37"/>
      <c r="D12" s="37">
        <v>35</v>
      </c>
      <c r="E12" s="37">
        <v>50</v>
      </c>
      <c r="F12" s="39">
        <f t="shared" si="0"/>
        <v>0.41176470588235292</v>
      </c>
      <c r="G12" s="39">
        <f t="shared" si="1"/>
        <v>0.58823529411764708</v>
      </c>
      <c r="H12" s="37">
        <v>4</v>
      </c>
      <c r="I12" s="37">
        <v>6</v>
      </c>
      <c r="J12" s="37">
        <v>0</v>
      </c>
      <c r="K12" s="37">
        <v>1</v>
      </c>
    </row>
    <row r="13" spans="2:11" ht="16.149999999999999" customHeight="1">
      <c r="B13" s="86" t="s">
        <v>65</v>
      </c>
      <c r="C13" s="37"/>
      <c r="D13" s="37">
        <v>39</v>
      </c>
      <c r="E13" s="37">
        <v>46</v>
      </c>
      <c r="F13" s="39">
        <f t="shared" si="0"/>
        <v>0.45882352941176469</v>
      </c>
      <c r="G13" s="39">
        <f t="shared" si="1"/>
        <v>0.54117647058823526</v>
      </c>
      <c r="H13" s="37">
        <v>4</v>
      </c>
      <c r="I13" s="37">
        <v>6</v>
      </c>
      <c r="J13" s="37">
        <v>0</v>
      </c>
      <c r="K13" s="37">
        <v>1</v>
      </c>
    </row>
    <row r="14" spans="2:11" ht="16.149999999999999" customHeight="1" thickBot="1">
      <c r="B14" s="86"/>
      <c r="C14" s="37"/>
      <c r="D14" s="37"/>
      <c r="E14" s="37"/>
      <c r="F14" s="37"/>
      <c r="G14" s="37"/>
      <c r="H14" s="37"/>
      <c r="I14" s="37"/>
      <c r="J14" s="37"/>
      <c r="K14" s="37"/>
    </row>
    <row r="15" spans="2:11" ht="30" customHeight="1" thickBot="1">
      <c r="B15" s="45" t="s">
        <v>4</v>
      </c>
      <c r="C15" s="79" t="s">
        <v>109</v>
      </c>
      <c r="D15" s="80" t="s">
        <v>104</v>
      </c>
      <c r="E15" s="80" t="s">
        <v>105</v>
      </c>
      <c r="F15" s="80" t="s">
        <v>110</v>
      </c>
      <c r="G15" s="80" t="s">
        <v>111</v>
      </c>
      <c r="H15" s="80" t="s">
        <v>1</v>
      </c>
      <c r="I15" s="80" t="s">
        <v>112</v>
      </c>
      <c r="J15" s="80" t="s">
        <v>3</v>
      </c>
      <c r="K15" s="80" t="s">
        <v>113</v>
      </c>
    </row>
    <row r="16" spans="2:11" s="3" customFormat="1" ht="16.149999999999999" customHeight="1">
      <c r="B16" s="104"/>
      <c r="C16" s="31">
        <v>17</v>
      </c>
      <c r="D16" s="29"/>
      <c r="E16" s="29"/>
      <c r="F16" s="29"/>
      <c r="G16" s="29"/>
      <c r="H16" s="29"/>
      <c r="I16" s="29"/>
      <c r="J16" s="29"/>
      <c r="K16" s="29"/>
    </row>
    <row r="17" spans="2:11" ht="16.149999999999999" customHeight="1">
      <c r="B17" s="86" t="s">
        <v>18</v>
      </c>
      <c r="C17" s="37"/>
      <c r="D17" s="37">
        <v>8</v>
      </c>
      <c r="E17" s="37">
        <v>9</v>
      </c>
      <c r="F17" s="39">
        <f>+D17/$C$16</f>
        <v>0.47058823529411764</v>
      </c>
      <c r="G17" s="39">
        <f>+E17/$C$16</f>
        <v>0.52941176470588236</v>
      </c>
      <c r="H17" s="37">
        <v>4</v>
      </c>
      <c r="I17" s="37">
        <v>6</v>
      </c>
      <c r="J17" s="37">
        <v>0</v>
      </c>
      <c r="K17" s="37">
        <v>1</v>
      </c>
    </row>
    <row r="18" spans="2:11" ht="16.149999999999999" customHeight="1">
      <c r="B18" s="105" t="s">
        <v>69</v>
      </c>
      <c r="C18" s="34"/>
      <c r="D18" s="37">
        <v>9</v>
      </c>
      <c r="E18" s="37">
        <v>8</v>
      </c>
      <c r="F18" s="39">
        <f t="shared" ref="F18:F23" si="2">+D18/$C$16</f>
        <v>0.52941176470588236</v>
      </c>
      <c r="G18" s="39">
        <f t="shared" ref="G18:G23" si="3">+E18/$C$16</f>
        <v>0.47058823529411764</v>
      </c>
      <c r="H18" s="37">
        <v>5</v>
      </c>
      <c r="I18" s="37">
        <v>5</v>
      </c>
      <c r="J18" s="37">
        <v>0</v>
      </c>
      <c r="K18" s="37">
        <v>1</v>
      </c>
    </row>
    <row r="19" spans="2:11" ht="16.149999999999999" customHeight="1">
      <c r="B19" s="86" t="s">
        <v>28</v>
      </c>
      <c r="C19" s="37"/>
      <c r="D19" s="37">
        <v>7</v>
      </c>
      <c r="E19" s="37">
        <v>10</v>
      </c>
      <c r="F19" s="39">
        <f t="shared" si="2"/>
        <v>0.41176470588235292</v>
      </c>
      <c r="G19" s="39">
        <f t="shared" si="3"/>
        <v>0.58823529411764708</v>
      </c>
      <c r="H19" s="37">
        <v>4</v>
      </c>
      <c r="I19" s="37">
        <v>6</v>
      </c>
      <c r="J19" s="37">
        <v>0</v>
      </c>
      <c r="K19" s="37">
        <v>1</v>
      </c>
    </row>
    <row r="20" spans="2:11" ht="16.149999999999999" customHeight="1">
      <c r="B20" s="86" t="s">
        <v>66</v>
      </c>
      <c r="C20" s="37"/>
      <c r="D20" s="37">
        <v>8</v>
      </c>
      <c r="E20" s="37">
        <v>9</v>
      </c>
      <c r="F20" s="39">
        <f t="shared" si="2"/>
        <v>0.47058823529411764</v>
      </c>
      <c r="G20" s="39">
        <f t="shared" si="3"/>
        <v>0.52941176470588236</v>
      </c>
      <c r="H20" s="37">
        <v>4</v>
      </c>
      <c r="I20" s="37">
        <v>6</v>
      </c>
      <c r="J20" s="37">
        <v>1</v>
      </c>
      <c r="K20" s="37">
        <v>0</v>
      </c>
    </row>
    <row r="21" spans="2:11" ht="16.149999999999999" customHeight="1">
      <c r="B21" s="86" t="s">
        <v>64</v>
      </c>
      <c r="C21" s="37"/>
      <c r="D21" s="37">
        <v>9</v>
      </c>
      <c r="E21" s="37">
        <v>8</v>
      </c>
      <c r="F21" s="39">
        <f t="shared" si="2"/>
        <v>0.52941176470588236</v>
      </c>
      <c r="G21" s="39">
        <f t="shared" si="3"/>
        <v>0.47058823529411764</v>
      </c>
      <c r="H21" s="37">
        <v>5</v>
      </c>
      <c r="I21" s="37">
        <v>5</v>
      </c>
      <c r="J21" s="37">
        <v>0</v>
      </c>
      <c r="K21" s="37">
        <v>1</v>
      </c>
    </row>
    <row r="22" spans="2:11" ht="16.149999999999999" customHeight="1">
      <c r="B22" s="86" t="s">
        <v>67</v>
      </c>
      <c r="C22" s="37"/>
      <c r="D22" s="37">
        <v>7</v>
      </c>
      <c r="E22" s="37">
        <v>10</v>
      </c>
      <c r="F22" s="39">
        <f t="shared" si="2"/>
        <v>0.41176470588235292</v>
      </c>
      <c r="G22" s="39">
        <f t="shared" si="3"/>
        <v>0.58823529411764708</v>
      </c>
      <c r="H22" s="37">
        <v>4</v>
      </c>
      <c r="I22" s="37">
        <v>6</v>
      </c>
      <c r="J22" s="37">
        <v>0</v>
      </c>
      <c r="K22" s="37">
        <v>1</v>
      </c>
    </row>
    <row r="23" spans="2:11" ht="16.149999999999999" customHeight="1">
      <c r="B23" s="86" t="s">
        <v>65</v>
      </c>
      <c r="C23" s="37"/>
      <c r="D23" s="37">
        <v>8</v>
      </c>
      <c r="E23" s="37">
        <v>9</v>
      </c>
      <c r="F23" s="39">
        <f t="shared" si="2"/>
        <v>0.47058823529411764</v>
      </c>
      <c r="G23" s="39">
        <f t="shared" si="3"/>
        <v>0.52941176470588236</v>
      </c>
      <c r="H23" s="37">
        <v>5</v>
      </c>
      <c r="I23" s="37">
        <v>5</v>
      </c>
      <c r="J23" s="37">
        <v>0</v>
      </c>
      <c r="K23" s="37">
        <v>1</v>
      </c>
    </row>
    <row r="24" spans="2:11" ht="16.149999999999999" customHeight="1" thickBot="1">
      <c r="B24" s="86"/>
      <c r="C24" s="37"/>
      <c r="D24" s="37"/>
      <c r="E24" s="37"/>
      <c r="F24" s="37"/>
      <c r="G24" s="37"/>
      <c r="H24" s="37"/>
      <c r="I24" s="37"/>
      <c r="J24" s="37"/>
      <c r="K24" s="37"/>
    </row>
    <row r="25" spans="2:11" ht="30" customHeight="1" thickBot="1">
      <c r="B25" s="45" t="s">
        <v>5</v>
      </c>
      <c r="C25" s="79" t="s">
        <v>109</v>
      </c>
      <c r="D25" s="80" t="s">
        <v>104</v>
      </c>
      <c r="E25" s="80" t="s">
        <v>105</v>
      </c>
      <c r="F25" s="80" t="s">
        <v>110</v>
      </c>
      <c r="G25" s="80" t="s">
        <v>111</v>
      </c>
      <c r="H25" s="80" t="s">
        <v>1</v>
      </c>
      <c r="I25" s="80" t="s">
        <v>112</v>
      </c>
      <c r="J25" s="80" t="s">
        <v>3</v>
      </c>
      <c r="K25" s="80" t="s">
        <v>113</v>
      </c>
    </row>
    <row r="26" spans="2:11" s="15" customFormat="1" ht="16.149999999999999" customHeight="1">
      <c r="B26" s="108"/>
      <c r="C26" s="31">
        <v>15</v>
      </c>
      <c r="D26" s="71"/>
      <c r="E26" s="71"/>
      <c r="F26" s="71"/>
      <c r="G26" s="71"/>
      <c r="H26" s="71"/>
      <c r="I26" s="71"/>
      <c r="J26" s="71"/>
      <c r="K26" s="71"/>
    </row>
    <row r="27" spans="2:11" ht="16.149999999999999" customHeight="1">
      <c r="B27" s="86" t="s">
        <v>18</v>
      </c>
      <c r="C27" s="37"/>
      <c r="D27" s="37">
        <v>6</v>
      </c>
      <c r="E27" s="37">
        <v>9</v>
      </c>
      <c r="F27" s="39">
        <f>+D27/$C$26</f>
        <v>0.4</v>
      </c>
      <c r="G27" s="39">
        <f>+E27/$C$26</f>
        <v>0.6</v>
      </c>
      <c r="H27" s="37">
        <v>4</v>
      </c>
      <c r="I27" s="37">
        <v>6</v>
      </c>
      <c r="J27" s="37">
        <v>0</v>
      </c>
      <c r="K27" s="37">
        <v>1</v>
      </c>
    </row>
    <row r="28" spans="2:11" ht="16.149999999999999" customHeight="1">
      <c r="B28" s="105" t="s">
        <v>69</v>
      </c>
      <c r="C28" s="34"/>
      <c r="D28" s="37">
        <v>7</v>
      </c>
      <c r="E28" s="37">
        <v>8</v>
      </c>
      <c r="F28" s="39">
        <f t="shared" ref="F28:F33" si="4">+D28/$C$26</f>
        <v>0.46666666666666667</v>
      </c>
      <c r="G28" s="39">
        <f t="shared" ref="G28:G33" si="5">+E28/$C$26</f>
        <v>0.53333333333333333</v>
      </c>
      <c r="H28" s="37">
        <v>5</v>
      </c>
      <c r="I28" s="37">
        <v>5</v>
      </c>
      <c r="J28" s="37">
        <v>0</v>
      </c>
      <c r="K28" s="37">
        <v>1</v>
      </c>
    </row>
    <row r="29" spans="2:11" ht="16.149999999999999" customHeight="1">
      <c r="B29" s="86" t="s">
        <v>28</v>
      </c>
      <c r="C29" s="37"/>
      <c r="D29" s="37">
        <v>7</v>
      </c>
      <c r="E29" s="37">
        <v>8</v>
      </c>
      <c r="F29" s="39">
        <f t="shared" si="4"/>
        <v>0.46666666666666667</v>
      </c>
      <c r="G29" s="39">
        <f t="shared" si="5"/>
        <v>0.53333333333333333</v>
      </c>
      <c r="H29" s="37">
        <v>5</v>
      </c>
      <c r="I29" s="37">
        <v>5</v>
      </c>
      <c r="J29" s="37">
        <v>1</v>
      </c>
      <c r="K29" s="37">
        <v>0</v>
      </c>
    </row>
    <row r="30" spans="2:11" ht="16.149999999999999" customHeight="1">
      <c r="B30" s="86" t="s">
        <v>66</v>
      </c>
      <c r="C30" s="37"/>
      <c r="D30" s="37">
        <v>8</v>
      </c>
      <c r="E30" s="37">
        <v>7</v>
      </c>
      <c r="F30" s="39">
        <f t="shared" si="4"/>
        <v>0.53333333333333333</v>
      </c>
      <c r="G30" s="39">
        <f t="shared" si="5"/>
        <v>0.46666666666666667</v>
      </c>
      <c r="H30" s="37">
        <v>5</v>
      </c>
      <c r="I30" s="37">
        <v>5</v>
      </c>
      <c r="J30" s="37">
        <v>0</v>
      </c>
      <c r="K30" s="37">
        <v>1</v>
      </c>
    </row>
    <row r="31" spans="2:11" ht="16.149999999999999" customHeight="1">
      <c r="B31" s="86" t="s">
        <v>64</v>
      </c>
      <c r="C31" s="37"/>
      <c r="D31" s="37">
        <v>9</v>
      </c>
      <c r="E31" s="37">
        <v>6</v>
      </c>
      <c r="F31" s="39">
        <f t="shared" si="4"/>
        <v>0.6</v>
      </c>
      <c r="G31" s="39">
        <f t="shared" si="5"/>
        <v>0.4</v>
      </c>
      <c r="H31" s="37">
        <v>6</v>
      </c>
      <c r="I31" s="37">
        <v>4</v>
      </c>
      <c r="J31" s="37">
        <v>0</v>
      </c>
      <c r="K31" s="37">
        <v>1</v>
      </c>
    </row>
    <row r="32" spans="2:11" ht="16.149999999999999" customHeight="1">
      <c r="B32" s="86" t="s">
        <v>67</v>
      </c>
      <c r="C32" s="37"/>
      <c r="D32" s="37">
        <v>6</v>
      </c>
      <c r="E32" s="37">
        <v>9</v>
      </c>
      <c r="F32" s="39">
        <f t="shared" si="4"/>
        <v>0.4</v>
      </c>
      <c r="G32" s="39">
        <f t="shared" si="5"/>
        <v>0.6</v>
      </c>
      <c r="H32" s="37">
        <v>4</v>
      </c>
      <c r="I32" s="37">
        <v>6</v>
      </c>
      <c r="J32" s="37">
        <v>1</v>
      </c>
      <c r="K32" s="37">
        <v>0</v>
      </c>
    </row>
    <row r="33" spans="2:11" ht="16.149999999999999" customHeight="1">
      <c r="B33" s="86" t="s">
        <v>70</v>
      </c>
      <c r="C33" s="37"/>
      <c r="D33" s="37">
        <v>6</v>
      </c>
      <c r="E33" s="37">
        <v>9</v>
      </c>
      <c r="F33" s="39">
        <f t="shared" si="4"/>
        <v>0.4</v>
      </c>
      <c r="G33" s="39">
        <f t="shared" si="5"/>
        <v>0.6</v>
      </c>
      <c r="H33" s="37">
        <v>4</v>
      </c>
      <c r="I33" s="37">
        <v>6</v>
      </c>
      <c r="J33" s="37">
        <v>0</v>
      </c>
      <c r="K33" s="37">
        <v>1</v>
      </c>
    </row>
    <row r="34" spans="2:11" ht="16.149999999999999" customHeight="1" thickBot="1">
      <c r="B34" s="86"/>
      <c r="C34" s="37"/>
      <c r="D34" s="37"/>
      <c r="E34" s="37"/>
      <c r="F34" s="37"/>
      <c r="G34" s="37"/>
      <c r="H34" s="37"/>
      <c r="I34" s="37"/>
      <c r="J34" s="37"/>
      <c r="K34" s="37"/>
    </row>
    <row r="35" spans="2:11" ht="30" customHeight="1" thickBot="1">
      <c r="B35" s="45" t="s">
        <v>6</v>
      </c>
      <c r="C35" s="79" t="s">
        <v>109</v>
      </c>
      <c r="D35" s="80" t="s">
        <v>104</v>
      </c>
      <c r="E35" s="80" t="s">
        <v>105</v>
      </c>
      <c r="F35" s="80" t="s">
        <v>110</v>
      </c>
      <c r="G35" s="80" t="s">
        <v>111</v>
      </c>
      <c r="H35" s="80" t="s">
        <v>1</v>
      </c>
      <c r="I35" s="80" t="s">
        <v>112</v>
      </c>
      <c r="J35" s="80" t="s">
        <v>3</v>
      </c>
      <c r="K35" s="80" t="s">
        <v>113</v>
      </c>
    </row>
    <row r="36" spans="2:11" s="16" customFormat="1" ht="16.149999999999999" customHeight="1">
      <c r="B36" s="108"/>
      <c r="C36" s="31">
        <v>18</v>
      </c>
      <c r="D36" s="71"/>
      <c r="E36" s="71"/>
      <c r="F36" s="71"/>
      <c r="G36" s="71"/>
      <c r="H36" s="71"/>
      <c r="I36" s="71"/>
      <c r="J36" s="71"/>
      <c r="K36" s="71"/>
    </row>
    <row r="37" spans="2:11" ht="16.149999999999999" customHeight="1">
      <c r="B37" s="86" t="s">
        <v>18</v>
      </c>
      <c r="C37" s="37"/>
      <c r="D37" s="37">
        <v>8</v>
      </c>
      <c r="E37" s="37">
        <v>10</v>
      </c>
      <c r="F37" s="39">
        <f>+D37/$C$36</f>
        <v>0.44444444444444442</v>
      </c>
      <c r="G37" s="39">
        <f>+E37/$C$36</f>
        <v>0.55555555555555558</v>
      </c>
      <c r="H37" s="37">
        <v>5</v>
      </c>
      <c r="I37" s="37">
        <v>5</v>
      </c>
      <c r="J37" s="37">
        <v>0</v>
      </c>
      <c r="K37" s="37">
        <v>1</v>
      </c>
    </row>
    <row r="38" spans="2:11" ht="16.149999999999999" customHeight="1">
      <c r="B38" s="105" t="s">
        <v>69</v>
      </c>
      <c r="C38" s="34"/>
      <c r="D38" s="37">
        <v>8</v>
      </c>
      <c r="E38" s="37">
        <v>10</v>
      </c>
      <c r="F38" s="39">
        <f t="shared" ref="F38:F43" si="6">+D38/$C$36</f>
        <v>0.44444444444444442</v>
      </c>
      <c r="G38" s="39">
        <f t="shared" ref="G38:G43" si="7">+E38/$C$36</f>
        <v>0.55555555555555558</v>
      </c>
      <c r="H38" s="37">
        <v>5</v>
      </c>
      <c r="I38" s="37">
        <v>5</v>
      </c>
      <c r="J38" s="37">
        <v>0</v>
      </c>
      <c r="K38" s="37">
        <v>1</v>
      </c>
    </row>
    <row r="39" spans="2:11" ht="16.149999999999999" customHeight="1">
      <c r="B39" s="86" t="s">
        <v>72</v>
      </c>
      <c r="C39" s="37"/>
      <c r="D39" s="37">
        <v>8</v>
      </c>
      <c r="E39" s="37">
        <v>10</v>
      </c>
      <c r="F39" s="39">
        <f t="shared" si="6"/>
        <v>0.44444444444444442</v>
      </c>
      <c r="G39" s="39">
        <f t="shared" si="7"/>
        <v>0.55555555555555558</v>
      </c>
      <c r="H39" s="37">
        <v>4</v>
      </c>
      <c r="I39" s="37">
        <v>6</v>
      </c>
      <c r="J39" s="37">
        <v>0</v>
      </c>
      <c r="K39" s="37">
        <v>1</v>
      </c>
    </row>
    <row r="40" spans="2:11" ht="16.149999999999999" customHeight="1">
      <c r="B40" s="86" t="s">
        <v>71</v>
      </c>
      <c r="C40" s="37"/>
      <c r="D40" s="37">
        <v>8</v>
      </c>
      <c r="E40" s="37">
        <v>10</v>
      </c>
      <c r="F40" s="39">
        <f t="shared" si="6"/>
        <v>0.44444444444444442</v>
      </c>
      <c r="G40" s="39">
        <f t="shared" si="7"/>
        <v>0.55555555555555558</v>
      </c>
      <c r="H40" s="37">
        <v>4</v>
      </c>
      <c r="I40" s="37">
        <v>6</v>
      </c>
      <c r="J40" s="37">
        <v>0</v>
      </c>
      <c r="K40" s="37">
        <v>1</v>
      </c>
    </row>
    <row r="41" spans="2:11" ht="16.149999999999999" customHeight="1">
      <c r="B41" s="86" t="s">
        <v>64</v>
      </c>
      <c r="C41" s="37"/>
      <c r="D41" s="37">
        <v>8</v>
      </c>
      <c r="E41" s="37">
        <v>10</v>
      </c>
      <c r="F41" s="39">
        <f t="shared" si="6"/>
        <v>0.44444444444444442</v>
      </c>
      <c r="G41" s="39">
        <f t="shared" si="7"/>
        <v>0.55555555555555558</v>
      </c>
      <c r="H41" s="37">
        <v>4</v>
      </c>
      <c r="I41" s="37">
        <v>6</v>
      </c>
      <c r="J41" s="37">
        <v>1</v>
      </c>
      <c r="K41" s="37">
        <v>0</v>
      </c>
    </row>
    <row r="42" spans="2:11" ht="16.149999999999999" customHeight="1">
      <c r="B42" s="86" t="s">
        <v>67</v>
      </c>
      <c r="C42" s="37"/>
      <c r="D42" s="37">
        <v>9</v>
      </c>
      <c r="E42" s="37">
        <v>9</v>
      </c>
      <c r="F42" s="39">
        <f t="shared" si="6"/>
        <v>0.5</v>
      </c>
      <c r="G42" s="39">
        <f t="shared" si="7"/>
        <v>0.5</v>
      </c>
      <c r="H42" s="37">
        <v>5</v>
      </c>
      <c r="I42" s="37">
        <v>5</v>
      </c>
      <c r="J42" s="37">
        <v>0</v>
      </c>
      <c r="K42" s="37">
        <v>1</v>
      </c>
    </row>
    <row r="43" spans="2:11" ht="16.149999999999999" customHeight="1">
      <c r="B43" s="86" t="s">
        <v>65</v>
      </c>
      <c r="C43" s="37"/>
      <c r="D43" s="37">
        <v>8</v>
      </c>
      <c r="E43" s="37">
        <v>10</v>
      </c>
      <c r="F43" s="39">
        <f t="shared" si="6"/>
        <v>0.44444444444444442</v>
      </c>
      <c r="G43" s="39">
        <f t="shared" si="7"/>
        <v>0.55555555555555558</v>
      </c>
      <c r="H43" s="37">
        <v>4</v>
      </c>
      <c r="I43" s="37">
        <v>6</v>
      </c>
      <c r="J43" s="37">
        <v>0</v>
      </c>
      <c r="K43" s="37">
        <v>1</v>
      </c>
    </row>
    <row r="44" spans="2:11" ht="16.149999999999999" customHeight="1" thickBot="1">
      <c r="B44" s="86"/>
      <c r="C44" s="37"/>
      <c r="D44" s="37"/>
      <c r="E44" s="37"/>
      <c r="F44" s="37"/>
      <c r="G44" s="37"/>
      <c r="H44" s="37"/>
      <c r="I44" s="37"/>
      <c r="J44" s="37"/>
      <c r="K44" s="37"/>
    </row>
    <row r="45" spans="2:11" ht="16.149999999999999" customHeight="1" thickTop="1">
      <c r="B45" s="89" t="s">
        <v>7</v>
      </c>
      <c r="C45" s="81">
        <v>135</v>
      </c>
      <c r="D45" s="81">
        <f>SUM(D7:D44)</f>
        <v>438</v>
      </c>
      <c r="E45" s="81">
        <f>SUM(E7:E44)</f>
        <v>507</v>
      </c>
      <c r="F45" s="81"/>
      <c r="G45" s="81"/>
      <c r="H45" s="81">
        <f>SUM(H7:H44)</f>
        <v>125</v>
      </c>
      <c r="I45" s="81">
        <f>SUM(I7:I44)</f>
        <v>155</v>
      </c>
      <c r="J45" s="81">
        <f>SUM(J7:J44)</f>
        <v>5</v>
      </c>
      <c r="K45" s="81">
        <f>SUM(K7:K44)</f>
        <v>23</v>
      </c>
    </row>
    <row r="47" spans="2:11" ht="16.149999999999999" customHeight="1">
      <c r="B47" s="134" t="s">
        <v>95</v>
      </c>
      <c r="C47" s="101"/>
    </row>
    <row r="48" spans="2:11" ht="16.149999999999999" customHeight="1">
      <c r="B48" s="22" t="s">
        <v>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86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4"/>
  <sheetViews>
    <sheetView showGridLines="0" topLeftCell="B16" zoomScaleNormal="100" workbookViewId="0">
      <selection activeCell="K42" sqref="K42"/>
    </sheetView>
  </sheetViews>
  <sheetFormatPr baseColWidth="10" defaultRowHeight="15"/>
  <cols>
    <col min="1" max="1" width="3.7109375" customWidth="1"/>
    <col min="2" max="2" width="72.28515625" style="87" customWidth="1"/>
    <col min="3" max="5" width="9.5703125" style="36" customWidth="1"/>
    <col min="6" max="7" width="10.42578125" style="36" customWidth="1"/>
    <col min="8" max="9" width="21.7109375" style="36" customWidth="1"/>
    <col min="10" max="11" width="18.7109375" style="36" customWidth="1"/>
    <col min="13" max="13" width="18" customWidth="1"/>
    <col min="14" max="14" width="32.42578125" customWidth="1"/>
  </cols>
  <sheetData>
    <row r="1" spans="2:14" ht="30" customHeight="1"/>
    <row r="2" spans="2:14" ht="30" customHeight="1">
      <c r="B2" s="103"/>
      <c r="C2" s="68"/>
    </row>
    <row r="3" spans="2:14" ht="30" customHeight="1">
      <c r="B3" s="83" t="s">
        <v>127</v>
      </c>
      <c r="C3" s="70"/>
    </row>
    <row r="4" spans="2:14" ht="30" customHeight="1" thickBot="1">
      <c r="B4" s="22"/>
      <c r="C4" s="70"/>
    </row>
    <row r="5" spans="2:14" ht="30" customHeight="1" thickBot="1">
      <c r="B5" s="45" t="s">
        <v>2</v>
      </c>
      <c r="C5" s="79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4" s="3" customFormat="1">
      <c r="B6" s="104"/>
      <c r="C6" s="31">
        <v>85</v>
      </c>
      <c r="D6" s="29"/>
      <c r="E6" s="29"/>
      <c r="F6" s="29"/>
      <c r="G6" s="29"/>
      <c r="H6" s="29"/>
      <c r="I6" s="29"/>
      <c r="J6" s="29"/>
      <c r="K6" s="29"/>
    </row>
    <row r="7" spans="2:14">
      <c r="B7" s="86" t="s">
        <v>18</v>
      </c>
      <c r="C7" s="37"/>
      <c r="D7" s="37">
        <v>37</v>
      </c>
      <c r="E7" s="37">
        <v>48</v>
      </c>
      <c r="F7" s="39">
        <f>+D7/$C$6</f>
        <v>0.43529411764705883</v>
      </c>
      <c r="G7" s="39">
        <f>+E7/$C$6</f>
        <v>0.56470588235294117</v>
      </c>
      <c r="H7" s="37">
        <v>4</v>
      </c>
      <c r="I7" s="37">
        <v>6</v>
      </c>
      <c r="J7" s="37">
        <v>0</v>
      </c>
      <c r="K7" s="37">
        <v>1</v>
      </c>
    </row>
    <row r="8" spans="2:14">
      <c r="B8" s="105" t="s">
        <v>60</v>
      </c>
      <c r="C8" s="34"/>
      <c r="D8" s="37">
        <v>40</v>
      </c>
      <c r="E8" s="37">
        <v>45</v>
      </c>
      <c r="F8" s="39">
        <f t="shared" ref="F8:F12" si="0">+D8/$C$6</f>
        <v>0.47058823529411764</v>
      </c>
      <c r="G8" s="39">
        <f t="shared" ref="G8:G12" si="1">+E8/$C$6</f>
        <v>0.52941176470588236</v>
      </c>
      <c r="H8" s="37">
        <v>4</v>
      </c>
      <c r="I8" s="37">
        <v>6</v>
      </c>
      <c r="J8" s="37">
        <v>0</v>
      </c>
      <c r="K8" s="37">
        <v>1</v>
      </c>
    </row>
    <row r="9" spans="2:14">
      <c r="B9" s="86" t="s">
        <v>12</v>
      </c>
      <c r="C9" s="37"/>
      <c r="D9" s="37">
        <v>35</v>
      </c>
      <c r="E9" s="37">
        <v>50</v>
      </c>
      <c r="F9" s="39">
        <f t="shared" si="0"/>
        <v>0.41176470588235292</v>
      </c>
      <c r="G9" s="39">
        <f t="shared" si="1"/>
        <v>0.58823529411764708</v>
      </c>
      <c r="H9" s="37">
        <v>5</v>
      </c>
      <c r="I9" s="37">
        <v>5</v>
      </c>
      <c r="J9" s="37">
        <v>0</v>
      </c>
      <c r="K9" s="37">
        <v>1</v>
      </c>
    </row>
    <row r="10" spans="2:14">
      <c r="B10" s="86" t="s">
        <v>28</v>
      </c>
      <c r="C10" s="37"/>
      <c r="D10" s="37">
        <v>37</v>
      </c>
      <c r="E10" s="37">
        <v>48</v>
      </c>
      <c r="F10" s="39">
        <f t="shared" si="0"/>
        <v>0.43529411764705883</v>
      </c>
      <c r="G10" s="39">
        <f t="shared" si="1"/>
        <v>0.56470588235294117</v>
      </c>
      <c r="H10" s="37">
        <v>5</v>
      </c>
      <c r="I10" s="37">
        <v>5</v>
      </c>
      <c r="J10" s="37">
        <v>0</v>
      </c>
      <c r="K10" s="37">
        <v>1</v>
      </c>
    </row>
    <row r="11" spans="2:14">
      <c r="B11" s="86" t="s">
        <v>61</v>
      </c>
      <c r="C11" s="37"/>
      <c r="D11" s="37">
        <v>43</v>
      </c>
      <c r="E11" s="37">
        <v>42</v>
      </c>
      <c r="F11" s="39">
        <f t="shared" si="0"/>
        <v>0.50588235294117645</v>
      </c>
      <c r="G11" s="39">
        <f t="shared" si="1"/>
        <v>0.49411764705882355</v>
      </c>
      <c r="H11" s="37">
        <v>5</v>
      </c>
      <c r="I11" s="37">
        <v>5</v>
      </c>
      <c r="J11" s="37">
        <v>0</v>
      </c>
      <c r="K11" s="37">
        <v>1</v>
      </c>
    </row>
    <row r="12" spans="2:14">
      <c r="B12" s="86" t="s">
        <v>68</v>
      </c>
      <c r="C12" s="37"/>
      <c r="D12" s="37">
        <v>36</v>
      </c>
      <c r="E12" s="37">
        <v>49</v>
      </c>
      <c r="F12" s="39">
        <f t="shared" si="0"/>
        <v>0.42352941176470588</v>
      </c>
      <c r="G12" s="39">
        <f t="shared" si="1"/>
        <v>0.57647058823529407</v>
      </c>
      <c r="H12" s="37">
        <v>5</v>
      </c>
      <c r="I12" s="37">
        <v>5</v>
      </c>
      <c r="J12" s="37">
        <v>0</v>
      </c>
      <c r="K12" s="37">
        <v>1</v>
      </c>
    </row>
    <row r="13" spans="2:14" ht="15.75" thickBot="1">
      <c r="B13" s="86"/>
      <c r="C13" s="37"/>
      <c r="D13" s="37"/>
      <c r="E13" s="37"/>
      <c r="F13" s="37"/>
      <c r="G13" s="37"/>
      <c r="H13" s="37"/>
      <c r="I13" s="37"/>
      <c r="J13" s="37"/>
      <c r="K13" s="37"/>
    </row>
    <row r="14" spans="2:14" ht="30" customHeight="1" thickBot="1">
      <c r="B14" s="45" t="s">
        <v>4</v>
      </c>
      <c r="C14" s="79" t="s">
        <v>109</v>
      </c>
      <c r="D14" s="80" t="s">
        <v>104</v>
      </c>
      <c r="E14" s="80" t="s">
        <v>105</v>
      </c>
      <c r="F14" s="80" t="s">
        <v>110</v>
      </c>
      <c r="G14" s="80" t="s">
        <v>111</v>
      </c>
      <c r="H14" s="80" t="s">
        <v>1</v>
      </c>
      <c r="I14" s="80" t="s">
        <v>112</v>
      </c>
      <c r="J14" s="80" t="s">
        <v>3</v>
      </c>
      <c r="K14" s="80" t="s">
        <v>113</v>
      </c>
      <c r="M14" s="7"/>
      <c r="N14" s="3"/>
    </row>
    <row r="15" spans="2:14" s="3" customFormat="1">
      <c r="B15" s="104"/>
      <c r="C15" s="31">
        <v>17</v>
      </c>
      <c r="D15" s="29"/>
      <c r="E15" s="29"/>
      <c r="F15" s="29"/>
      <c r="G15" s="29"/>
      <c r="H15" s="29"/>
      <c r="I15" s="29"/>
      <c r="J15" s="29"/>
      <c r="K15" s="29"/>
      <c r="M15" s="7"/>
    </row>
    <row r="16" spans="2:14">
      <c r="B16" s="86" t="s">
        <v>18</v>
      </c>
      <c r="C16" s="37"/>
      <c r="D16" s="37">
        <v>6</v>
      </c>
      <c r="E16" s="37">
        <v>11</v>
      </c>
      <c r="F16" s="39">
        <f>+D16/$C$15</f>
        <v>0.35294117647058826</v>
      </c>
      <c r="G16" s="39">
        <f>+E16/$C$15</f>
        <v>0.6470588235294118</v>
      </c>
      <c r="H16" s="37">
        <v>3</v>
      </c>
      <c r="I16" s="37">
        <v>7</v>
      </c>
      <c r="J16" s="37">
        <v>0</v>
      </c>
      <c r="K16" s="37">
        <v>1</v>
      </c>
    </row>
    <row r="17" spans="2:11">
      <c r="B17" s="105" t="s">
        <v>62</v>
      </c>
      <c r="C17" s="34"/>
      <c r="D17" s="37">
        <v>8</v>
      </c>
      <c r="E17" s="37">
        <v>9</v>
      </c>
      <c r="F17" s="39">
        <f t="shared" ref="F17:F21" si="2">+D17/$C$15</f>
        <v>0.47058823529411764</v>
      </c>
      <c r="G17" s="39">
        <f t="shared" ref="G17:G21" si="3">+E17/$C$15</f>
        <v>0.52941176470588236</v>
      </c>
      <c r="H17" s="37">
        <v>5</v>
      </c>
      <c r="I17" s="37">
        <v>5</v>
      </c>
      <c r="J17" s="37">
        <v>0</v>
      </c>
      <c r="K17" s="37">
        <v>1</v>
      </c>
    </row>
    <row r="18" spans="2:11">
      <c r="B18" s="86" t="s">
        <v>12</v>
      </c>
      <c r="C18" s="37"/>
      <c r="D18" s="37">
        <v>7</v>
      </c>
      <c r="E18" s="37">
        <v>10</v>
      </c>
      <c r="F18" s="39">
        <f t="shared" si="2"/>
        <v>0.41176470588235292</v>
      </c>
      <c r="G18" s="39">
        <f t="shared" si="3"/>
        <v>0.58823529411764708</v>
      </c>
      <c r="H18" s="37">
        <v>4</v>
      </c>
      <c r="I18" s="37">
        <v>6</v>
      </c>
      <c r="J18" s="37">
        <v>0</v>
      </c>
      <c r="K18" s="37">
        <v>1</v>
      </c>
    </row>
    <row r="19" spans="2:11">
      <c r="B19" s="86" t="s">
        <v>28</v>
      </c>
      <c r="C19" s="37"/>
      <c r="D19" s="37">
        <v>7</v>
      </c>
      <c r="E19" s="37">
        <v>10</v>
      </c>
      <c r="F19" s="39">
        <f t="shared" si="2"/>
        <v>0.41176470588235292</v>
      </c>
      <c r="G19" s="39">
        <f t="shared" si="3"/>
        <v>0.58823529411764708</v>
      </c>
      <c r="H19" s="37">
        <v>5</v>
      </c>
      <c r="I19" s="37">
        <v>5</v>
      </c>
      <c r="J19" s="37">
        <v>0</v>
      </c>
      <c r="K19" s="37">
        <v>1</v>
      </c>
    </row>
    <row r="20" spans="2:11">
      <c r="B20" s="86" t="s">
        <v>61</v>
      </c>
      <c r="C20" s="37"/>
      <c r="D20" s="37">
        <v>8</v>
      </c>
      <c r="E20" s="37">
        <v>9</v>
      </c>
      <c r="F20" s="39">
        <f t="shared" si="2"/>
        <v>0.47058823529411764</v>
      </c>
      <c r="G20" s="39">
        <f t="shared" si="3"/>
        <v>0.52941176470588236</v>
      </c>
      <c r="H20" s="37">
        <v>5</v>
      </c>
      <c r="I20" s="37">
        <v>5</v>
      </c>
      <c r="J20" s="37">
        <v>0</v>
      </c>
      <c r="K20" s="37">
        <v>1</v>
      </c>
    </row>
    <row r="21" spans="2:11">
      <c r="B21" s="86" t="s">
        <v>68</v>
      </c>
      <c r="C21" s="37"/>
      <c r="D21" s="37">
        <v>2</v>
      </c>
      <c r="E21" s="37">
        <v>15</v>
      </c>
      <c r="F21" s="39">
        <f t="shared" si="2"/>
        <v>0.11764705882352941</v>
      </c>
      <c r="G21" s="39">
        <f t="shared" si="3"/>
        <v>0.88235294117647056</v>
      </c>
      <c r="H21" s="37">
        <v>2</v>
      </c>
      <c r="I21" s="37">
        <v>8</v>
      </c>
      <c r="J21" s="37">
        <v>0</v>
      </c>
      <c r="K21" s="37">
        <v>1</v>
      </c>
    </row>
    <row r="22" spans="2:11" ht="15.75" thickBot="1">
      <c r="B22" s="86"/>
      <c r="C22" s="37"/>
      <c r="D22" s="37"/>
      <c r="E22" s="37"/>
      <c r="F22" s="37"/>
      <c r="G22" s="37"/>
      <c r="H22" s="37"/>
      <c r="I22" s="37"/>
      <c r="J22" s="37"/>
      <c r="K22" s="37"/>
    </row>
    <row r="23" spans="2:11" s="3" customFormat="1" ht="30" customHeight="1" thickBot="1">
      <c r="B23" s="45" t="s">
        <v>5</v>
      </c>
      <c r="C23" s="79" t="s">
        <v>109</v>
      </c>
      <c r="D23" s="80" t="s">
        <v>104</v>
      </c>
      <c r="E23" s="80" t="s">
        <v>105</v>
      </c>
      <c r="F23" s="80" t="s">
        <v>110</v>
      </c>
      <c r="G23" s="80" t="s">
        <v>111</v>
      </c>
      <c r="H23" s="80" t="s">
        <v>1</v>
      </c>
      <c r="I23" s="80" t="s">
        <v>112</v>
      </c>
      <c r="J23" s="80" t="s">
        <v>3</v>
      </c>
      <c r="K23" s="80" t="s">
        <v>113</v>
      </c>
    </row>
    <row r="24" spans="2:11" s="3" customFormat="1">
      <c r="B24" s="104"/>
      <c r="C24" s="31">
        <v>15</v>
      </c>
      <c r="D24" s="29"/>
      <c r="E24" s="29"/>
      <c r="F24" s="29"/>
      <c r="G24" s="29"/>
      <c r="H24" s="29"/>
      <c r="I24" s="29"/>
      <c r="J24" s="29"/>
      <c r="K24" s="29"/>
    </row>
    <row r="25" spans="2:11">
      <c r="B25" s="86" t="s">
        <v>18</v>
      </c>
      <c r="C25" s="37"/>
      <c r="D25" s="37">
        <v>6</v>
      </c>
      <c r="E25" s="37">
        <v>9</v>
      </c>
      <c r="F25" s="39">
        <f>+D25/$C$24</f>
        <v>0.4</v>
      </c>
      <c r="G25" s="39">
        <f>+E25/$C$24</f>
        <v>0.6</v>
      </c>
      <c r="H25" s="37">
        <v>3</v>
      </c>
      <c r="I25" s="37">
        <v>7</v>
      </c>
      <c r="J25" s="37">
        <v>0</v>
      </c>
      <c r="K25" s="37">
        <v>1</v>
      </c>
    </row>
    <row r="26" spans="2:11">
      <c r="B26" s="105" t="s">
        <v>60</v>
      </c>
      <c r="C26" s="34"/>
      <c r="D26" s="37">
        <v>7</v>
      </c>
      <c r="E26" s="37">
        <v>8</v>
      </c>
      <c r="F26" s="39">
        <f t="shared" ref="F26:F30" si="4">+D26/$C$24</f>
        <v>0.46666666666666667</v>
      </c>
      <c r="G26" s="39">
        <f t="shared" ref="G26:G30" si="5">+E26/$C$24</f>
        <v>0.53333333333333333</v>
      </c>
      <c r="H26" s="37">
        <v>6</v>
      </c>
      <c r="I26" s="37">
        <v>4</v>
      </c>
      <c r="J26" s="37">
        <v>0</v>
      </c>
      <c r="K26" s="37">
        <v>1</v>
      </c>
    </row>
    <row r="27" spans="2:11">
      <c r="B27" s="86" t="s">
        <v>12</v>
      </c>
      <c r="C27" s="37"/>
      <c r="D27" s="37">
        <v>4</v>
      </c>
      <c r="E27" s="37">
        <v>11</v>
      </c>
      <c r="F27" s="39">
        <f t="shared" si="4"/>
        <v>0.26666666666666666</v>
      </c>
      <c r="G27" s="39">
        <f t="shared" si="5"/>
        <v>0.73333333333333328</v>
      </c>
      <c r="H27" s="37">
        <v>4</v>
      </c>
      <c r="I27" s="37">
        <v>6</v>
      </c>
      <c r="J27" s="37">
        <v>0</v>
      </c>
      <c r="K27" s="37">
        <v>1</v>
      </c>
    </row>
    <row r="28" spans="2:11">
      <c r="B28" s="86" t="s">
        <v>28</v>
      </c>
      <c r="C28" s="37"/>
      <c r="D28" s="37">
        <v>7</v>
      </c>
      <c r="E28" s="37">
        <v>8</v>
      </c>
      <c r="F28" s="39">
        <f t="shared" si="4"/>
        <v>0.46666666666666667</v>
      </c>
      <c r="G28" s="39">
        <f t="shared" si="5"/>
        <v>0.53333333333333333</v>
      </c>
      <c r="H28" s="37">
        <v>5</v>
      </c>
      <c r="I28" s="37">
        <v>5</v>
      </c>
      <c r="J28" s="37">
        <v>0</v>
      </c>
      <c r="K28" s="37">
        <v>1</v>
      </c>
    </row>
    <row r="29" spans="2:11">
      <c r="B29" s="86" t="s">
        <v>61</v>
      </c>
      <c r="C29" s="37"/>
      <c r="D29" s="37">
        <v>7</v>
      </c>
      <c r="E29" s="37">
        <v>8</v>
      </c>
      <c r="F29" s="39">
        <f t="shared" si="4"/>
        <v>0.46666666666666667</v>
      </c>
      <c r="G29" s="39">
        <f t="shared" si="5"/>
        <v>0.53333333333333333</v>
      </c>
      <c r="H29" s="37">
        <v>5</v>
      </c>
      <c r="I29" s="37">
        <v>5</v>
      </c>
      <c r="J29" s="37">
        <v>0</v>
      </c>
      <c r="K29" s="37">
        <v>1</v>
      </c>
    </row>
    <row r="30" spans="2:11">
      <c r="B30" s="86" t="s">
        <v>68</v>
      </c>
      <c r="C30" s="37"/>
      <c r="D30" s="37">
        <v>4</v>
      </c>
      <c r="E30" s="37">
        <v>11</v>
      </c>
      <c r="F30" s="39">
        <f t="shared" si="4"/>
        <v>0.26666666666666666</v>
      </c>
      <c r="G30" s="39">
        <f t="shared" si="5"/>
        <v>0.73333333333333328</v>
      </c>
      <c r="H30" s="37">
        <v>2</v>
      </c>
      <c r="I30" s="37">
        <v>8</v>
      </c>
      <c r="J30" s="37">
        <v>0</v>
      </c>
      <c r="K30" s="37">
        <v>1</v>
      </c>
    </row>
    <row r="31" spans="2:11" ht="15.75" thickBot="1">
      <c r="B31" s="86"/>
      <c r="C31" s="37"/>
      <c r="D31" s="37"/>
      <c r="E31" s="37"/>
      <c r="F31" s="37"/>
      <c r="G31" s="37"/>
      <c r="H31" s="37"/>
      <c r="I31" s="37"/>
      <c r="J31" s="37"/>
      <c r="K31" s="37"/>
    </row>
    <row r="32" spans="2:11" ht="30" customHeight="1" thickBot="1">
      <c r="B32" s="45" t="s">
        <v>6</v>
      </c>
      <c r="C32" s="79" t="s">
        <v>109</v>
      </c>
      <c r="D32" s="80" t="s">
        <v>104</v>
      </c>
      <c r="E32" s="80" t="s">
        <v>105</v>
      </c>
      <c r="F32" s="80" t="s">
        <v>110</v>
      </c>
      <c r="G32" s="80" t="s">
        <v>111</v>
      </c>
      <c r="H32" s="80" t="s">
        <v>1</v>
      </c>
      <c r="I32" s="80" t="s">
        <v>112</v>
      </c>
      <c r="J32" s="80" t="s">
        <v>3</v>
      </c>
      <c r="K32" s="80" t="s">
        <v>113</v>
      </c>
    </row>
    <row r="33" spans="2:11" s="3" customFormat="1">
      <c r="B33" s="104"/>
      <c r="C33" s="31">
        <v>18</v>
      </c>
      <c r="D33" s="29"/>
      <c r="E33" s="29"/>
      <c r="F33" s="29"/>
      <c r="G33" s="29"/>
      <c r="H33" s="29"/>
      <c r="I33" s="29"/>
      <c r="J33" s="29"/>
      <c r="K33" s="29"/>
    </row>
    <row r="34" spans="2:11">
      <c r="B34" s="86" t="s">
        <v>18</v>
      </c>
      <c r="C34" s="37"/>
      <c r="D34" s="37">
        <v>6</v>
      </c>
      <c r="E34" s="37">
        <v>12</v>
      </c>
      <c r="F34" s="39">
        <f>+D34/$C$33</f>
        <v>0.33333333333333331</v>
      </c>
      <c r="G34" s="39">
        <f>+E34/$C$33</f>
        <v>0.66666666666666663</v>
      </c>
      <c r="H34" s="37">
        <v>3</v>
      </c>
      <c r="I34" s="37">
        <v>7</v>
      </c>
      <c r="J34" s="37">
        <v>0</v>
      </c>
      <c r="K34" s="37">
        <v>1</v>
      </c>
    </row>
    <row r="35" spans="2:11">
      <c r="B35" s="105" t="s">
        <v>60</v>
      </c>
      <c r="C35" s="34"/>
      <c r="D35" s="37">
        <v>10</v>
      </c>
      <c r="E35" s="37">
        <v>8</v>
      </c>
      <c r="F35" s="39">
        <f t="shared" ref="F35:F39" si="6">+D35/$C$33</f>
        <v>0.55555555555555558</v>
      </c>
      <c r="G35" s="39">
        <f t="shared" ref="G35:G39" si="7">+E35/$C$33</f>
        <v>0.44444444444444442</v>
      </c>
      <c r="H35" s="37">
        <v>5</v>
      </c>
      <c r="I35" s="37">
        <v>5</v>
      </c>
      <c r="J35" s="37">
        <v>0</v>
      </c>
      <c r="K35" s="37">
        <v>1</v>
      </c>
    </row>
    <row r="36" spans="2:11">
      <c r="B36" s="86" t="s">
        <v>12</v>
      </c>
      <c r="C36" s="37"/>
      <c r="D36" s="37">
        <v>6</v>
      </c>
      <c r="E36" s="37">
        <v>12</v>
      </c>
      <c r="F36" s="39">
        <f t="shared" si="6"/>
        <v>0.33333333333333331</v>
      </c>
      <c r="G36" s="39">
        <f t="shared" si="7"/>
        <v>0.66666666666666663</v>
      </c>
      <c r="H36" s="37">
        <v>5</v>
      </c>
      <c r="I36" s="37">
        <v>5</v>
      </c>
      <c r="J36" s="37">
        <v>0</v>
      </c>
      <c r="K36" s="37">
        <v>1</v>
      </c>
    </row>
    <row r="37" spans="2:11">
      <c r="B37" s="86" t="s">
        <v>28</v>
      </c>
      <c r="C37" s="37"/>
      <c r="D37" s="37">
        <v>6</v>
      </c>
      <c r="E37" s="37">
        <v>12</v>
      </c>
      <c r="F37" s="39">
        <f t="shared" si="6"/>
        <v>0.33333333333333331</v>
      </c>
      <c r="G37" s="39">
        <f t="shared" si="7"/>
        <v>0.66666666666666663</v>
      </c>
      <c r="H37" s="37">
        <v>3</v>
      </c>
      <c r="I37" s="37">
        <v>7</v>
      </c>
      <c r="J37" s="37">
        <v>0</v>
      </c>
      <c r="K37" s="37">
        <v>1</v>
      </c>
    </row>
    <row r="38" spans="2:11">
      <c r="B38" s="86" t="s">
        <v>61</v>
      </c>
      <c r="C38" s="37"/>
      <c r="D38" s="37">
        <v>9</v>
      </c>
      <c r="E38" s="37">
        <v>9</v>
      </c>
      <c r="F38" s="39">
        <f t="shared" si="6"/>
        <v>0.5</v>
      </c>
      <c r="G38" s="39">
        <f t="shared" si="7"/>
        <v>0.5</v>
      </c>
      <c r="H38" s="37">
        <v>5</v>
      </c>
      <c r="I38" s="37">
        <v>5</v>
      </c>
      <c r="J38" s="37">
        <v>0</v>
      </c>
      <c r="K38" s="37">
        <v>1</v>
      </c>
    </row>
    <row r="39" spans="2:11">
      <c r="B39" s="86" t="s">
        <v>68</v>
      </c>
      <c r="C39" s="37"/>
      <c r="D39" s="37">
        <v>4</v>
      </c>
      <c r="E39" s="37">
        <v>14</v>
      </c>
      <c r="F39" s="39">
        <f t="shared" si="6"/>
        <v>0.22222222222222221</v>
      </c>
      <c r="G39" s="39">
        <f t="shared" si="7"/>
        <v>0.77777777777777779</v>
      </c>
      <c r="H39" s="37">
        <v>2</v>
      </c>
      <c r="I39" s="37">
        <v>8</v>
      </c>
      <c r="J39" s="37">
        <v>0</v>
      </c>
      <c r="K39" s="37">
        <v>1</v>
      </c>
    </row>
    <row r="40" spans="2:11" ht="15.75" thickBot="1">
      <c r="B40" s="86"/>
      <c r="C40" s="37"/>
      <c r="D40" s="37"/>
      <c r="E40" s="37"/>
      <c r="F40" s="37"/>
      <c r="G40" s="37"/>
      <c r="H40" s="37"/>
      <c r="I40" s="37"/>
      <c r="J40" s="37"/>
      <c r="K40" s="37"/>
    </row>
    <row r="41" spans="2:11" ht="16.5" thickTop="1">
      <c r="B41" s="89" t="s">
        <v>7</v>
      </c>
      <c r="C41" s="81">
        <v>135</v>
      </c>
      <c r="D41" s="81">
        <f>SUM(D7:D40)</f>
        <v>342</v>
      </c>
      <c r="E41" s="81">
        <f>SUM(E7:E40)</f>
        <v>468</v>
      </c>
      <c r="F41" s="81"/>
      <c r="G41" s="81"/>
      <c r="H41" s="81">
        <f>SUM(H7:H40)</f>
        <v>100</v>
      </c>
      <c r="I41" s="81">
        <f>SUM(I7:I40)</f>
        <v>140</v>
      </c>
      <c r="J41" s="81">
        <f>SUM(J7:J40)</f>
        <v>0</v>
      </c>
      <c r="K41" s="81">
        <f>SUM(K7:K40)</f>
        <v>24</v>
      </c>
    </row>
    <row r="43" spans="2:11">
      <c r="B43" s="134" t="s">
        <v>96</v>
      </c>
      <c r="C43" s="102"/>
    </row>
    <row r="44" spans="2:11">
      <c r="B44" s="22" t="s">
        <v>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0"/>
  <sheetViews>
    <sheetView showGridLines="0" topLeftCell="A22" zoomScaleNormal="100" workbookViewId="0">
      <selection activeCell="K38" sqref="K38"/>
    </sheetView>
  </sheetViews>
  <sheetFormatPr baseColWidth="10" defaultColWidth="10.7109375" defaultRowHeight="16.149999999999999" customHeight="1"/>
  <cols>
    <col min="1" max="1" width="3.7109375" style="61" customWidth="1"/>
    <col min="2" max="2" width="67" style="61" customWidth="1"/>
    <col min="3" max="5" width="9.5703125" style="36" customWidth="1"/>
    <col min="6" max="7" width="10.42578125" style="36" customWidth="1"/>
    <col min="8" max="9" width="21.7109375" style="36" customWidth="1"/>
    <col min="10" max="11" width="18.7109375" style="36" customWidth="1"/>
    <col min="12" max="12" width="10.7109375" style="61"/>
    <col min="13" max="13" width="18.7109375" style="61" customWidth="1"/>
    <col min="14" max="14" width="39" style="61" customWidth="1"/>
    <col min="15" max="16384" width="10.7109375" style="61"/>
  </cols>
  <sheetData>
    <row r="1" spans="2:14" ht="30" customHeight="1"/>
    <row r="2" spans="2:14" ht="30" customHeight="1">
      <c r="B2" s="57"/>
      <c r="C2" s="68"/>
    </row>
    <row r="3" spans="2:14" ht="30" customHeight="1">
      <c r="B3" s="82" t="s">
        <v>126</v>
      </c>
      <c r="C3" s="70"/>
    </row>
    <row r="4" spans="2:14" ht="30" customHeight="1" thickBot="1">
      <c r="B4" s="60"/>
      <c r="C4" s="70"/>
    </row>
    <row r="5" spans="2:14" s="62" customFormat="1" ht="30" customHeight="1" thickBot="1">
      <c r="B5" s="50" t="s">
        <v>2</v>
      </c>
      <c r="C5" s="79" t="s">
        <v>109</v>
      </c>
      <c r="D5" s="80" t="s">
        <v>104</v>
      </c>
      <c r="E5" s="80" t="s">
        <v>106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4" s="62" customFormat="1" ht="16.149999999999999" customHeight="1">
      <c r="B6" s="67"/>
      <c r="C6" s="31">
        <v>85</v>
      </c>
      <c r="D6" s="29"/>
      <c r="E6" s="29"/>
      <c r="F6" s="29"/>
      <c r="G6" s="29"/>
      <c r="H6" s="29"/>
      <c r="I6" s="29"/>
      <c r="J6" s="29"/>
      <c r="K6" s="29"/>
    </row>
    <row r="7" spans="2:14" ht="16.149999999999999" customHeight="1">
      <c r="B7" s="62" t="s">
        <v>18</v>
      </c>
      <c r="C7" s="37"/>
      <c r="D7" s="37">
        <v>23</v>
      </c>
      <c r="E7" s="37">
        <v>62</v>
      </c>
      <c r="F7" s="39">
        <f>+D7/$C$6</f>
        <v>0.27058823529411763</v>
      </c>
      <c r="G7" s="39">
        <f>+E7/$C$6</f>
        <v>0.72941176470588232</v>
      </c>
      <c r="H7" s="37">
        <v>3</v>
      </c>
      <c r="I7" s="37">
        <v>7</v>
      </c>
      <c r="J7" s="37">
        <v>0</v>
      </c>
      <c r="K7" s="37">
        <v>1</v>
      </c>
    </row>
    <row r="8" spans="2:14" ht="16.149999999999999" customHeight="1">
      <c r="B8" s="98" t="s">
        <v>53</v>
      </c>
      <c r="C8" s="40"/>
      <c r="D8" s="37">
        <v>39</v>
      </c>
      <c r="E8" s="37">
        <v>46</v>
      </c>
      <c r="F8" s="39">
        <f t="shared" ref="F8:F11" si="0">+D8/$C$6</f>
        <v>0.45882352941176469</v>
      </c>
      <c r="G8" s="39">
        <f t="shared" ref="G8:G11" si="1">+E8/$C$6</f>
        <v>0.54117647058823526</v>
      </c>
      <c r="H8" s="37">
        <v>4</v>
      </c>
      <c r="I8" s="37">
        <v>6</v>
      </c>
      <c r="J8" s="37">
        <v>0</v>
      </c>
      <c r="K8" s="37">
        <v>1</v>
      </c>
    </row>
    <row r="9" spans="2:14" ht="16.149999999999999" customHeight="1">
      <c r="B9" s="65" t="s">
        <v>12</v>
      </c>
      <c r="C9" s="41"/>
      <c r="D9" s="37">
        <v>26</v>
      </c>
      <c r="E9" s="37">
        <v>59</v>
      </c>
      <c r="F9" s="39">
        <f t="shared" si="0"/>
        <v>0.30588235294117649</v>
      </c>
      <c r="G9" s="39">
        <f t="shared" si="1"/>
        <v>0.69411764705882351</v>
      </c>
      <c r="H9" s="37">
        <v>3</v>
      </c>
      <c r="I9" s="37">
        <v>7</v>
      </c>
      <c r="J9" s="37">
        <v>0</v>
      </c>
      <c r="K9" s="37">
        <v>1</v>
      </c>
    </row>
    <row r="10" spans="2:14" ht="16.149999999999999" customHeight="1">
      <c r="B10" s="62" t="s">
        <v>51</v>
      </c>
      <c r="C10" s="37"/>
      <c r="D10" s="37">
        <v>31</v>
      </c>
      <c r="E10" s="37">
        <v>54</v>
      </c>
      <c r="F10" s="39">
        <f t="shared" si="0"/>
        <v>0.36470588235294116</v>
      </c>
      <c r="G10" s="39">
        <f t="shared" si="1"/>
        <v>0.63529411764705879</v>
      </c>
      <c r="H10" s="37">
        <v>5</v>
      </c>
      <c r="I10" s="37">
        <v>5</v>
      </c>
      <c r="J10" s="37">
        <v>0</v>
      </c>
      <c r="K10" s="37">
        <v>1</v>
      </c>
    </row>
    <row r="11" spans="2:14" ht="16.149999999999999" customHeight="1">
      <c r="B11" s="65" t="s">
        <v>55</v>
      </c>
      <c r="C11" s="41"/>
      <c r="D11" s="37">
        <v>37</v>
      </c>
      <c r="E11" s="37">
        <v>48</v>
      </c>
      <c r="F11" s="39">
        <f t="shared" si="0"/>
        <v>0.43529411764705883</v>
      </c>
      <c r="G11" s="39">
        <f t="shared" si="1"/>
        <v>0.56470588235294117</v>
      </c>
      <c r="H11" s="37">
        <v>4</v>
      </c>
      <c r="I11" s="37">
        <v>6</v>
      </c>
      <c r="J11" s="37">
        <v>0</v>
      </c>
      <c r="K11" s="37">
        <v>1</v>
      </c>
    </row>
    <row r="12" spans="2:14" ht="16.149999999999999" customHeight="1" thickBot="1">
      <c r="B12" s="62"/>
      <c r="C12" s="37"/>
      <c r="D12" s="37"/>
      <c r="E12" s="37"/>
      <c r="F12" s="37"/>
      <c r="G12" s="37"/>
      <c r="H12" s="37"/>
      <c r="I12" s="37"/>
      <c r="J12" s="37"/>
      <c r="K12" s="37"/>
    </row>
    <row r="13" spans="2:14" s="62" customFormat="1" ht="30" customHeight="1" thickBot="1">
      <c r="B13" s="50" t="s">
        <v>4</v>
      </c>
      <c r="C13" s="79" t="s">
        <v>109</v>
      </c>
      <c r="D13" s="80" t="s">
        <v>104</v>
      </c>
      <c r="E13" s="80" t="s">
        <v>105</v>
      </c>
      <c r="F13" s="80" t="s">
        <v>110</v>
      </c>
      <c r="G13" s="80" t="s">
        <v>111</v>
      </c>
      <c r="H13" s="80" t="s">
        <v>1</v>
      </c>
      <c r="I13" s="80" t="s">
        <v>112</v>
      </c>
      <c r="J13" s="80" t="s">
        <v>3</v>
      </c>
      <c r="K13" s="80" t="s">
        <v>113</v>
      </c>
    </row>
    <row r="14" spans="2:14" s="62" customFormat="1" ht="16.149999999999999" customHeight="1">
      <c r="B14" s="67"/>
      <c r="C14" s="31">
        <v>17</v>
      </c>
      <c r="D14" s="29"/>
      <c r="E14" s="29"/>
      <c r="F14" s="29"/>
      <c r="G14" s="29"/>
      <c r="H14" s="29"/>
      <c r="I14" s="29"/>
      <c r="J14" s="29"/>
      <c r="K14" s="29"/>
    </row>
    <row r="15" spans="2:14" ht="16.149999999999999" customHeight="1">
      <c r="B15" s="62" t="s">
        <v>18</v>
      </c>
      <c r="C15" s="37"/>
      <c r="D15" s="37">
        <v>4</v>
      </c>
      <c r="E15" s="37">
        <v>13</v>
      </c>
      <c r="F15" s="39">
        <f>+D15/$C$14</f>
        <v>0.23529411764705882</v>
      </c>
      <c r="G15" s="39">
        <f>+E15/$C$14</f>
        <v>0.76470588235294112</v>
      </c>
      <c r="H15" s="37">
        <v>2</v>
      </c>
      <c r="I15" s="37">
        <v>8</v>
      </c>
      <c r="J15" s="37">
        <v>0</v>
      </c>
      <c r="K15" s="37">
        <v>1</v>
      </c>
      <c r="M15" s="64"/>
      <c r="N15" s="62"/>
    </row>
    <row r="16" spans="2:14" ht="16.149999999999999" customHeight="1">
      <c r="B16" s="99" t="s">
        <v>52</v>
      </c>
      <c r="C16" s="34"/>
      <c r="D16" s="37">
        <v>6</v>
      </c>
      <c r="E16" s="37">
        <v>11</v>
      </c>
      <c r="F16" s="39">
        <f t="shared" ref="F16:F19" si="2">+D16/$C$14</f>
        <v>0.35294117647058826</v>
      </c>
      <c r="G16" s="39">
        <f t="shared" ref="G16:G19" si="3">+E16/$C$14</f>
        <v>0.6470588235294118</v>
      </c>
      <c r="H16" s="37">
        <v>3</v>
      </c>
      <c r="I16" s="37">
        <v>7</v>
      </c>
      <c r="J16" s="37">
        <v>0</v>
      </c>
      <c r="K16" s="37">
        <v>1</v>
      </c>
    </row>
    <row r="17" spans="2:11" ht="16.149999999999999" customHeight="1">
      <c r="B17" s="62" t="s">
        <v>54</v>
      </c>
      <c r="C17" s="37"/>
      <c r="D17" s="37">
        <v>3</v>
      </c>
      <c r="E17" s="37">
        <v>14</v>
      </c>
      <c r="F17" s="39">
        <f t="shared" si="2"/>
        <v>0.17647058823529413</v>
      </c>
      <c r="G17" s="39">
        <f t="shared" si="3"/>
        <v>0.82352941176470584</v>
      </c>
      <c r="H17" s="37">
        <v>3</v>
      </c>
      <c r="I17" s="37">
        <v>7</v>
      </c>
      <c r="J17" s="37">
        <v>0</v>
      </c>
      <c r="K17" s="37">
        <v>1</v>
      </c>
    </row>
    <row r="18" spans="2:11" ht="16.149999999999999" customHeight="1">
      <c r="B18" s="62" t="s">
        <v>28</v>
      </c>
      <c r="C18" s="37"/>
      <c r="D18" s="37">
        <v>5</v>
      </c>
      <c r="E18" s="37">
        <v>12</v>
      </c>
      <c r="F18" s="39">
        <f t="shared" si="2"/>
        <v>0.29411764705882354</v>
      </c>
      <c r="G18" s="39">
        <f t="shared" si="3"/>
        <v>0.70588235294117652</v>
      </c>
      <c r="H18" s="37">
        <v>2</v>
      </c>
      <c r="I18" s="37">
        <v>8</v>
      </c>
      <c r="J18" s="37">
        <v>1</v>
      </c>
      <c r="K18" s="37">
        <v>0</v>
      </c>
    </row>
    <row r="19" spans="2:11" ht="16.149999999999999" customHeight="1">
      <c r="B19" s="62" t="s">
        <v>55</v>
      </c>
      <c r="C19" s="37"/>
      <c r="D19" s="37">
        <v>5</v>
      </c>
      <c r="E19" s="37">
        <v>12</v>
      </c>
      <c r="F19" s="39">
        <f t="shared" si="2"/>
        <v>0.29411764705882354</v>
      </c>
      <c r="G19" s="39">
        <f t="shared" si="3"/>
        <v>0.70588235294117652</v>
      </c>
      <c r="H19" s="37">
        <v>4</v>
      </c>
      <c r="I19" s="37">
        <v>6</v>
      </c>
      <c r="J19" s="37">
        <v>0</v>
      </c>
      <c r="K19" s="37">
        <v>1</v>
      </c>
    </row>
    <row r="20" spans="2:11" ht="16.149999999999999" customHeight="1" thickBot="1">
      <c r="B20" s="62"/>
      <c r="C20" s="37"/>
      <c r="D20" s="37"/>
      <c r="E20" s="37"/>
      <c r="F20" s="37"/>
      <c r="G20" s="37"/>
      <c r="H20" s="37"/>
      <c r="I20" s="37"/>
      <c r="J20" s="37"/>
      <c r="K20" s="37"/>
    </row>
    <row r="21" spans="2:11" s="62" customFormat="1" ht="30" customHeight="1" thickBot="1">
      <c r="B21" s="50" t="s">
        <v>5</v>
      </c>
      <c r="C21" s="79" t="s">
        <v>109</v>
      </c>
      <c r="D21" s="80" t="s">
        <v>104</v>
      </c>
      <c r="E21" s="80" t="s">
        <v>105</v>
      </c>
      <c r="F21" s="80" t="s">
        <v>110</v>
      </c>
      <c r="G21" s="80" t="s">
        <v>111</v>
      </c>
      <c r="H21" s="80" t="s">
        <v>1</v>
      </c>
      <c r="I21" s="80" t="s">
        <v>112</v>
      </c>
      <c r="J21" s="80" t="s">
        <v>3</v>
      </c>
      <c r="K21" s="80" t="s">
        <v>113</v>
      </c>
    </row>
    <row r="22" spans="2:11" s="62" customFormat="1" ht="16.149999999999999" customHeight="1">
      <c r="B22" s="67"/>
      <c r="C22" s="31">
        <v>15</v>
      </c>
      <c r="D22" s="29"/>
      <c r="E22" s="29"/>
      <c r="F22" s="29"/>
      <c r="G22" s="29"/>
      <c r="H22" s="29"/>
      <c r="I22" s="29"/>
      <c r="J22" s="29"/>
      <c r="K22" s="29"/>
    </row>
    <row r="23" spans="2:11" ht="16.149999999999999" customHeight="1">
      <c r="B23" s="62" t="s">
        <v>57</v>
      </c>
      <c r="C23" s="37"/>
      <c r="D23" s="37">
        <v>4</v>
      </c>
      <c r="E23" s="37">
        <v>11</v>
      </c>
      <c r="F23" s="39">
        <f>+D23/$C$22</f>
        <v>0.26666666666666666</v>
      </c>
      <c r="G23" s="39">
        <f>+E23/$C$22</f>
        <v>0.73333333333333328</v>
      </c>
      <c r="H23" s="37">
        <v>3</v>
      </c>
      <c r="I23" s="37">
        <v>7</v>
      </c>
      <c r="J23" s="37">
        <v>0</v>
      </c>
      <c r="K23" s="37">
        <v>1</v>
      </c>
    </row>
    <row r="24" spans="2:11" ht="16.149999999999999" customHeight="1">
      <c r="B24" s="99" t="s">
        <v>59</v>
      </c>
      <c r="C24" s="34"/>
      <c r="D24" s="37">
        <v>8</v>
      </c>
      <c r="E24" s="37">
        <v>7</v>
      </c>
      <c r="F24" s="39">
        <f t="shared" ref="F24:F27" si="4">+D24/$C$22</f>
        <v>0.53333333333333333</v>
      </c>
      <c r="G24" s="39">
        <f t="shared" ref="G24:G27" si="5">+E24/$C$22</f>
        <v>0.46666666666666667</v>
      </c>
      <c r="H24" s="37">
        <v>4</v>
      </c>
      <c r="I24" s="37">
        <v>6</v>
      </c>
      <c r="J24" s="37">
        <v>0</v>
      </c>
      <c r="K24" s="37">
        <v>1</v>
      </c>
    </row>
    <row r="25" spans="2:11" ht="16.149999999999999" customHeight="1">
      <c r="B25" s="62" t="s">
        <v>47</v>
      </c>
      <c r="C25" s="37"/>
      <c r="D25" s="37">
        <v>4</v>
      </c>
      <c r="E25" s="37">
        <v>11</v>
      </c>
      <c r="F25" s="39">
        <f t="shared" si="4"/>
        <v>0.26666666666666666</v>
      </c>
      <c r="G25" s="39">
        <f t="shared" si="5"/>
        <v>0.73333333333333328</v>
      </c>
      <c r="H25" s="37">
        <v>4</v>
      </c>
      <c r="I25" s="37">
        <v>6</v>
      </c>
      <c r="J25" s="37">
        <v>0</v>
      </c>
      <c r="K25" s="37">
        <v>1</v>
      </c>
    </row>
    <row r="26" spans="2:11" ht="16.149999999999999" customHeight="1">
      <c r="B26" s="62" t="s">
        <v>58</v>
      </c>
      <c r="C26" s="37"/>
      <c r="D26" s="37">
        <v>4</v>
      </c>
      <c r="E26" s="37">
        <v>11</v>
      </c>
      <c r="F26" s="39">
        <f t="shared" si="4"/>
        <v>0.26666666666666666</v>
      </c>
      <c r="G26" s="39">
        <f t="shared" si="5"/>
        <v>0.73333333333333328</v>
      </c>
      <c r="H26" s="37">
        <v>3</v>
      </c>
      <c r="I26" s="37">
        <v>7</v>
      </c>
      <c r="J26" s="37">
        <v>0</v>
      </c>
      <c r="K26" s="37">
        <v>1</v>
      </c>
    </row>
    <row r="27" spans="2:11" ht="16.149999999999999" customHeight="1">
      <c r="B27" s="62" t="s">
        <v>56</v>
      </c>
      <c r="C27" s="37"/>
      <c r="D27" s="37">
        <v>6</v>
      </c>
      <c r="E27" s="37">
        <v>9</v>
      </c>
      <c r="F27" s="39">
        <f t="shared" si="4"/>
        <v>0.4</v>
      </c>
      <c r="G27" s="39">
        <f t="shared" si="5"/>
        <v>0.6</v>
      </c>
      <c r="H27" s="37">
        <v>4</v>
      </c>
      <c r="I27" s="37">
        <v>6</v>
      </c>
      <c r="J27" s="37">
        <v>0</v>
      </c>
      <c r="K27" s="37">
        <v>1</v>
      </c>
    </row>
    <row r="28" spans="2:11" ht="16.149999999999999" customHeight="1" thickBot="1">
      <c r="B28" s="62"/>
      <c r="C28" s="37"/>
      <c r="D28" s="37"/>
      <c r="E28" s="37"/>
      <c r="F28" s="37"/>
      <c r="G28" s="37"/>
      <c r="H28" s="37"/>
      <c r="I28" s="37"/>
      <c r="J28" s="37"/>
      <c r="K28" s="37"/>
    </row>
    <row r="29" spans="2:11" ht="30" customHeight="1" thickBot="1">
      <c r="B29" s="50" t="s">
        <v>6</v>
      </c>
      <c r="C29" s="79" t="s">
        <v>109</v>
      </c>
      <c r="D29" s="80" t="s">
        <v>104</v>
      </c>
      <c r="E29" s="80" t="s">
        <v>107</v>
      </c>
      <c r="F29" s="80" t="s">
        <v>110</v>
      </c>
      <c r="G29" s="80" t="s">
        <v>111</v>
      </c>
      <c r="H29" s="80" t="s">
        <v>1</v>
      </c>
      <c r="I29" s="80" t="s">
        <v>112</v>
      </c>
      <c r="J29" s="80" t="s">
        <v>3</v>
      </c>
      <c r="K29" s="80" t="s">
        <v>113</v>
      </c>
    </row>
    <row r="30" spans="2:11" s="62" customFormat="1" ht="16.149999999999999" customHeight="1">
      <c r="B30" s="67"/>
      <c r="C30" s="31">
        <v>18</v>
      </c>
      <c r="D30" s="29"/>
      <c r="E30" s="29"/>
      <c r="F30" s="29"/>
      <c r="G30" s="29"/>
      <c r="H30" s="29"/>
      <c r="I30" s="29"/>
      <c r="J30" s="29"/>
      <c r="K30" s="29"/>
    </row>
    <row r="31" spans="2:11" ht="16.149999999999999" customHeight="1">
      <c r="B31" s="62" t="s">
        <v>18</v>
      </c>
      <c r="C31" s="37"/>
      <c r="D31" s="37">
        <v>5</v>
      </c>
      <c r="E31" s="37">
        <v>13</v>
      </c>
      <c r="F31" s="39">
        <f>+D31/$C$30</f>
        <v>0.27777777777777779</v>
      </c>
      <c r="G31" s="39">
        <f>+E31/$C$30</f>
        <v>0.72222222222222221</v>
      </c>
      <c r="H31" s="37">
        <v>2</v>
      </c>
      <c r="I31" s="37">
        <v>8</v>
      </c>
      <c r="J31" s="37">
        <v>0</v>
      </c>
      <c r="K31" s="37">
        <v>1</v>
      </c>
    </row>
    <row r="32" spans="2:11" ht="16.149999999999999" customHeight="1">
      <c r="B32" s="99" t="s">
        <v>53</v>
      </c>
      <c r="C32" s="34"/>
      <c r="D32" s="37">
        <v>9</v>
      </c>
      <c r="E32" s="37">
        <v>9</v>
      </c>
      <c r="F32" s="39">
        <f t="shared" ref="F32:F35" si="6">+D32/$C$30</f>
        <v>0.5</v>
      </c>
      <c r="G32" s="39">
        <f t="shared" ref="G32:G35" si="7">+E32/$C$30</f>
        <v>0.5</v>
      </c>
      <c r="H32" s="37">
        <v>5</v>
      </c>
      <c r="I32" s="37">
        <v>5</v>
      </c>
      <c r="J32" s="37">
        <v>0</v>
      </c>
      <c r="K32" s="37">
        <v>1</v>
      </c>
    </row>
    <row r="33" spans="2:11" ht="16.149999999999999" customHeight="1">
      <c r="B33" s="62" t="s">
        <v>54</v>
      </c>
      <c r="C33" s="37"/>
      <c r="D33" s="37">
        <v>6</v>
      </c>
      <c r="E33" s="37">
        <v>12</v>
      </c>
      <c r="F33" s="39">
        <f t="shared" si="6"/>
        <v>0.33333333333333331</v>
      </c>
      <c r="G33" s="39">
        <f t="shared" si="7"/>
        <v>0.66666666666666663</v>
      </c>
      <c r="H33" s="37">
        <v>4</v>
      </c>
      <c r="I33" s="37">
        <v>6</v>
      </c>
      <c r="J33" s="37">
        <v>0</v>
      </c>
      <c r="K33" s="37">
        <v>1</v>
      </c>
    </row>
    <row r="34" spans="2:11" ht="16.149999999999999" customHeight="1">
      <c r="B34" s="62" t="s">
        <v>28</v>
      </c>
      <c r="C34" s="37"/>
      <c r="D34" s="37">
        <v>6</v>
      </c>
      <c r="E34" s="37">
        <v>12</v>
      </c>
      <c r="F34" s="39">
        <f t="shared" si="6"/>
        <v>0.33333333333333331</v>
      </c>
      <c r="G34" s="39">
        <f t="shared" si="7"/>
        <v>0.66666666666666663</v>
      </c>
      <c r="H34" s="37">
        <v>2</v>
      </c>
      <c r="I34" s="37">
        <v>8</v>
      </c>
      <c r="J34" s="37">
        <v>0</v>
      </c>
      <c r="K34" s="37">
        <v>1</v>
      </c>
    </row>
    <row r="35" spans="2:11" ht="16.149999999999999" customHeight="1">
      <c r="B35" s="62" t="s">
        <v>55</v>
      </c>
      <c r="C35" s="37"/>
      <c r="D35" s="37">
        <v>6</v>
      </c>
      <c r="E35" s="37">
        <v>12</v>
      </c>
      <c r="F35" s="39">
        <f t="shared" si="6"/>
        <v>0.33333333333333331</v>
      </c>
      <c r="G35" s="39">
        <f t="shared" si="7"/>
        <v>0.66666666666666663</v>
      </c>
      <c r="H35" s="37">
        <v>6</v>
      </c>
      <c r="I35" s="37">
        <v>4</v>
      </c>
      <c r="J35" s="37">
        <v>1</v>
      </c>
      <c r="K35" s="37">
        <v>0</v>
      </c>
    </row>
    <row r="36" spans="2:11" ht="16.149999999999999" customHeight="1" thickBot="1">
      <c r="B36" s="62"/>
      <c r="C36" s="37"/>
      <c r="D36" s="37"/>
      <c r="E36" s="37"/>
      <c r="F36" s="37"/>
      <c r="G36" s="37"/>
      <c r="H36" s="37"/>
      <c r="I36" s="37"/>
      <c r="J36" s="37"/>
      <c r="K36" s="37"/>
    </row>
    <row r="37" spans="2:11" s="100" customFormat="1" ht="16.149999999999999" customHeight="1" thickTop="1">
      <c r="B37" s="136" t="s">
        <v>7</v>
      </c>
      <c r="C37" s="81">
        <v>135</v>
      </c>
      <c r="D37" s="81">
        <f>SUM(D7:D36)</f>
        <v>237</v>
      </c>
      <c r="E37" s="81">
        <f>SUM(E7:E36)</f>
        <v>438</v>
      </c>
      <c r="F37" s="81"/>
      <c r="G37" s="81"/>
      <c r="H37" s="81">
        <f>SUM(H7:H36)</f>
        <v>70</v>
      </c>
      <c r="I37" s="81">
        <f>SUM(I7:I36)</f>
        <v>130</v>
      </c>
      <c r="J37" s="81">
        <f>SUM(J7:J36)</f>
        <v>2</v>
      </c>
      <c r="K37" s="81">
        <f>SUM(K7:K36)</f>
        <v>18</v>
      </c>
    </row>
    <row r="38" spans="2:11" s="62" customFormat="1" ht="16.149999999999999" customHeight="1">
      <c r="C38" s="37"/>
      <c r="D38" s="37"/>
      <c r="E38" s="37"/>
      <c r="F38" s="37"/>
      <c r="G38" s="37"/>
      <c r="H38" s="37"/>
      <c r="I38" s="37"/>
      <c r="J38" s="37"/>
      <c r="K38" s="37"/>
    </row>
    <row r="39" spans="2:11" ht="16.149999999999999" customHeight="1">
      <c r="B39" s="137" t="s">
        <v>97</v>
      </c>
      <c r="C39" s="101"/>
    </row>
    <row r="40" spans="2:11" ht="16.149999999999999" customHeight="1">
      <c r="B40" s="60" t="s">
        <v>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97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topLeftCell="A10" zoomScaleNormal="100" workbookViewId="0">
      <selection activeCell="K34" sqref="K34"/>
    </sheetView>
  </sheetViews>
  <sheetFormatPr baseColWidth="10" defaultRowHeight="16.149999999999999" customHeight="1"/>
  <cols>
    <col min="1" max="1" width="3.7109375" customWidth="1"/>
    <col min="2" max="2" width="103.28515625" style="9" customWidth="1"/>
    <col min="3" max="5" width="9.5703125" style="36" customWidth="1"/>
    <col min="6" max="7" width="10.42578125" style="36" customWidth="1"/>
    <col min="8" max="9" width="21.7109375" style="36" customWidth="1"/>
    <col min="10" max="11" width="18.7109375" style="36" customWidth="1"/>
  </cols>
  <sheetData>
    <row r="1" spans="2:11" ht="30" customHeight="1"/>
    <row r="2" spans="2:11" ht="30" customHeight="1">
      <c r="B2" s="25"/>
      <c r="C2" s="68"/>
    </row>
    <row r="3" spans="2:11" ht="30" customHeight="1">
      <c r="B3" s="97" t="s">
        <v>133</v>
      </c>
      <c r="C3" s="70"/>
    </row>
    <row r="4" spans="2:11" ht="30" customHeight="1" thickBot="1">
      <c r="B4" s="59"/>
      <c r="C4" s="70"/>
    </row>
    <row r="5" spans="2:11" s="3" customFormat="1" ht="30" customHeight="1" thickBot="1">
      <c r="B5" s="95" t="s">
        <v>2</v>
      </c>
      <c r="C5" s="79" t="s">
        <v>109</v>
      </c>
      <c r="D5" s="80" t="s">
        <v>104</v>
      </c>
      <c r="E5" s="80" t="s">
        <v>105</v>
      </c>
      <c r="F5" s="80" t="s">
        <v>110</v>
      </c>
      <c r="G5" s="80" t="s">
        <v>111</v>
      </c>
      <c r="H5" s="80" t="s">
        <v>1</v>
      </c>
      <c r="I5" s="80" t="s">
        <v>112</v>
      </c>
      <c r="J5" s="80" t="s">
        <v>3</v>
      </c>
      <c r="K5" s="80" t="s">
        <v>113</v>
      </c>
    </row>
    <row r="6" spans="2:11" ht="16.149999999999999" customHeight="1">
      <c r="B6" s="63"/>
      <c r="C6" s="31">
        <v>85</v>
      </c>
      <c r="D6" s="29"/>
      <c r="E6" s="29"/>
      <c r="F6" s="29"/>
      <c r="G6" s="29"/>
      <c r="H6" s="29"/>
      <c r="I6" s="29"/>
      <c r="J6" s="29"/>
      <c r="K6" s="29"/>
    </row>
    <row r="7" spans="2:11" ht="16.149999999999999" customHeight="1">
      <c r="B7" s="66" t="s">
        <v>18</v>
      </c>
      <c r="D7" s="37">
        <v>21</v>
      </c>
      <c r="E7" s="37">
        <v>64</v>
      </c>
      <c r="F7" s="39">
        <f>+D7/$C$6</f>
        <v>0.24705882352941178</v>
      </c>
      <c r="G7" s="39">
        <f>+E7/$C$6</f>
        <v>0.75294117647058822</v>
      </c>
      <c r="H7" s="37">
        <v>1</v>
      </c>
      <c r="I7" s="37">
        <v>9</v>
      </c>
      <c r="J7" s="37">
        <v>0</v>
      </c>
      <c r="K7" s="37">
        <v>1</v>
      </c>
    </row>
    <row r="8" spans="2:11" ht="16.149999999999999" customHeight="1">
      <c r="B8" s="66" t="s">
        <v>115</v>
      </c>
      <c r="D8" s="37">
        <v>38</v>
      </c>
      <c r="E8" s="37">
        <v>47</v>
      </c>
      <c r="F8" s="39">
        <f t="shared" ref="F8:F11" si="0">+D8/$C$6</f>
        <v>0.44705882352941179</v>
      </c>
      <c r="G8" s="39">
        <f t="shared" ref="G8:G11" si="1">+E8/$C$6</f>
        <v>0.55294117647058827</v>
      </c>
      <c r="H8" s="37">
        <v>4</v>
      </c>
      <c r="I8" s="37">
        <v>6</v>
      </c>
      <c r="J8" s="37">
        <v>0</v>
      </c>
      <c r="K8" s="37">
        <v>1</v>
      </c>
    </row>
    <row r="9" spans="2:11" ht="16.149999999999999" customHeight="1">
      <c r="B9" s="65" t="s">
        <v>28</v>
      </c>
      <c r="C9" s="37"/>
      <c r="D9" s="37">
        <v>27</v>
      </c>
      <c r="E9" s="37">
        <v>58</v>
      </c>
      <c r="F9" s="39">
        <f t="shared" si="0"/>
        <v>0.31764705882352939</v>
      </c>
      <c r="G9" s="39">
        <f t="shared" si="1"/>
        <v>0.68235294117647061</v>
      </c>
      <c r="H9" s="37">
        <v>4</v>
      </c>
      <c r="I9" s="37">
        <v>6</v>
      </c>
      <c r="J9" s="37">
        <v>0</v>
      </c>
      <c r="K9" s="37">
        <v>1</v>
      </c>
    </row>
    <row r="10" spans="2:11" ht="16.149999999999999" customHeight="1">
      <c r="B10" s="65" t="s">
        <v>12</v>
      </c>
      <c r="C10" s="37"/>
      <c r="D10" s="37">
        <v>20</v>
      </c>
      <c r="E10" s="37">
        <v>65</v>
      </c>
      <c r="F10" s="39">
        <f t="shared" si="0"/>
        <v>0.23529411764705882</v>
      </c>
      <c r="G10" s="39">
        <f t="shared" si="1"/>
        <v>0.76470588235294112</v>
      </c>
      <c r="H10" s="37">
        <v>3</v>
      </c>
      <c r="I10" s="37">
        <v>7</v>
      </c>
      <c r="J10" s="37">
        <v>0</v>
      </c>
      <c r="K10" s="37">
        <v>1</v>
      </c>
    </row>
    <row r="11" spans="2:11" ht="16.149999999999999" customHeight="1">
      <c r="B11" s="66" t="s">
        <v>116</v>
      </c>
      <c r="D11" s="37">
        <v>34</v>
      </c>
      <c r="E11" s="37">
        <v>51</v>
      </c>
      <c r="F11" s="39">
        <f t="shared" si="0"/>
        <v>0.4</v>
      </c>
      <c r="G11" s="39">
        <f t="shared" si="1"/>
        <v>0.6</v>
      </c>
      <c r="H11" s="37">
        <v>4</v>
      </c>
      <c r="I11" s="37">
        <v>6</v>
      </c>
      <c r="J11" s="37">
        <v>0</v>
      </c>
      <c r="K11" s="37">
        <v>1</v>
      </c>
    </row>
    <row r="12" spans="2:11" ht="16.149999999999999" customHeight="1" thickBot="1">
      <c r="B12" s="65"/>
      <c r="C12" s="37"/>
      <c r="D12" s="37"/>
      <c r="E12" s="37"/>
      <c r="F12" s="37"/>
      <c r="G12" s="37"/>
      <c r="H12" s="37"/>
      <c r="I12" s="37"/>
      <c r="J12" s="37"/>
      <c r="K12" s="37"/>
    </row>
    <row r="13" spans="2:11" ht="30" customHeight="1" thickBot="1">
      <c r="B13" s="95" t="s">
        <v>4</v>
      </c>
      <c r="C13" s="79" t="s">
        <v>109</v>
      </c>
      <c r="D13" s="80" t="s">
        <v>104</v>
      </c>
      <c r="E13" s="80" t="s">
        <v>105</v>
      </c>
      <c r="F13" s="80" t="s">
        <v>110</v>
      </c>
      <c r="G13" s="80" t="s">
        <v>111</v>
      </c>
      <c r="H13" s="80" t="s">
        <v>1</v>
      </c>
      <c r="I13" s="80" t="s">
        <v>112</v>
      </c>
      <c r="J13" s="80" t="s">
        <v>3</v>
      </c>
      <c r="K13" s="80" t="s">
        <v>113</v>
      </c>
    </row>
    <row r="14" spans="2:11" ht="16.149999999999999" customHeight="1">
      <c r="B14" s="63"/>
      <c r="C14" s="31">
        <v>17</v>
      </c>
      <c r="D14" s="29"/>
      <c r="E14" s="29"/>
      <c r="F14" s="29"/>
      <c r="G14" s="29"/>
      <c r="H14" s="29"/>
      <c r="I14" s="29"/>
      <c r="J14" s="29"/>
      <c r="K14" s="29"/>
    </row>
    <row r="15" spans="2:11" ht="16.149999999999999" customHeight="1">
      <c r="B15" s="66" t="s">
        <v>18</v>
      </c>
      <c r="D15" s="37">
        <v>5</v>
      </c>
      <c r="E15" s="37">
        <v>12</v>
      </c>
      <c r="F15" s="39">
        <f>+D15/$C$14</f>
        <v>0.29411764705882354</v>
      </c>
      <c r="G15" s="39">
        <f>+E15/$C$14</f>
        <v>0.70588235294117652</v>
      </c>
      <c r="H15" s="37">
        <v>3</v>
      </c>
      <c r="I15" s="37">
        <v>7</v>
      </c>
      <c r="J15" s="37">
        <v>0</v>
      </c>
      <c r="K15" s="37">
        <v>1</v>
      </c>
    </row>
    <row r="16" spans="2:11" ht="16.149999999999999" customHeight="1">
      <c r="B16" s="66" t="s">
        <v>36</v>
      </c>
      <c r="D16" s="37">
        <v>5</v>
      </c>
      <c r="E16" s="37">
        <v>12</v>
      </c>
      <c r="F16" s="39">
        <f t="shared" ref="F16:F18" si="2">+D16/$C$14</f>
        <v>0.29411764705882354</v>
      </c>
      <c r="G16" s="39">
        <f t="shared" ref="G16:G18" si="3">+E16/$C$14</f>
        <v>0.70588235294117652</v>
      </c>
      <c r="H16" s="37">
        <v>3</v>
      </c>
      <c r="I16" s="37">
        <v>7</v>
      </c>
      <c r="J16" s="37">
        <v>1</v>
      </c>
      <c r="K16" s="37">
        <v>0</v>
      </c>
    </row>
    <row r="17" spans="2:11" ht="16.149999999999999" customHeight="1">
      <c r="B17" s="65" t="s">
        <v>28</v>
      </c>
      <c r="C17" s="37"/>
      <c r="D17" s="37">
        <v>5</v>
      </c>
      <c r="E17" s="37">
        <v>12</v>
      </c>
      <c r="F17" s="39">
        <f t="shared" si="2"/>
        <v>0.29411764705882354</v>
      </c>
      <c r="G17" s="39">
        <f t="shared" si="3"/>
        <v>0.70588235294117652</v>
      </c>
      <c r="H17" s="37">
        <v>4</v>
      </c>
      <c r="I17" s="37">
        <v>6</v>
      </c>
      <c r="J17" s="37">
        <v>1</v>
      </c>
      <c r="K17" s="37">
        <v>0</v>
      </c>
    </row>
    <row r="18" spans="2:11" ht="16.149999999999999" customHeight="1">
      <c r="B18" s="65" t="s">
        <v>12</v>
      </c>
      <c r="C18" s="37"/>
      <c r="D18" s="37">
        <v>4</v>
      </c>
      <c r="E18" s="37">
        <v>13</v>
      </c>
      <c r="F18" s="39">
        <f t="shared" si="2"/>
        <v>0.23529411764705882</v>
      </c>
      <c r="G18" s="39">
        <f t="shared" si="3"/>
        <v>0.76470588235294112</v>
      </c>
      <c r="H18" s="37">
        <v>3</v>
      </c>
      <c r="I18" s="37">
        <v>7</v>
      </c>
      <c r="J18" s="37">
        <v>0</v>
      </c>
      <c r="K18" s="37">
        <v>1</v>
      </c>
    </row>
    <row r="19" spans="2:11" ht="16.149999999999999" customHeight="1" thickBot="1">
      <c r="B19" s="65"/>
      <c r="C19" s="37"/>
      <c r="D19" s="37"/>
      <c r="E19" s="37"/>
      <c r="F19" s="37"/>
      <c r="G19" s="37"/>
      <c r="H19" s="37"/>
      <c r="I19" s="37"/>
      <c r="J19" s="37"/>
      <c r="K19" s="37"/>
    </row>
    <row r="20" spans="2:11" s="3" customFormat="1" ht="30" customHeight="1" thickBot="1">
      <c r="B20" s="95" t="s">
        <v>5</v>
      </c>
      <c r="C20" s="79" t="s">
        <v>109</v>
      </c>
      <c r="D20" s="80" t="s">
        <v>104</v>
      </c>
      <c r="E20" s="80" t="s">
        <v>105</v>
      </c>
      <c r="F20" s="80" t="s">
        <v>110</v>
      </c>
      <c r="G20" s="80" t="s">
        <v>111</v>
      </c>
      <c r="H20" s="80" t="s">
        <v>1</v>
      </c>
      <c r="I20" s="80" t="s">
        <v>112</v>
      </c>
      <c r="J20" s="80" t="s">
        <v>3</v>
      </c>
      <c r="K20" s="80" t="s">
        <v>113</v>
      </c>
    </row>
    <row r="21" spans="2:11" ht="16.149999999999999" customHeight="1">
      <c r="B21" s="63"/>
      <c r="C21" s="31">
        <v>15</v>
      </c>
      <c r="D21" s="29"/>
      <c r="E21" s="29"/>
      <c r="F21" s="29"/>
      <c r="G21" s="29"/>
      <c r="H21" s="29"/>
      <c r="I21" s="29"/>
      <c r="J21" s="29"/>
      <c r="K21" s="29"/>
    </row>
    <row r="22" spans="2:11" ht="16.149999999999999" customHeight="1">
      <c r="B22" s="66" t="s">
        <v>18</v>
      </c>
      <c r="D22" s="37">
        <v>3</v>
      </c>
      <c r="E22" s="37">
        <v>12</v>
      </c>
      <c r="F22" s="39">
        <f>+D22/$C$21</f>
        <v>0.2</v>
      </c>
      <c r="G22" s="39">
        <f>+E22/$C$21</f>
        <v>0.8</v>
      </c>
      <c r="H22" s="37">
        <v>2</v>
      </c>
      <c r="I22" s="37">
        <v>8</v>
      </c>
      <c r="J22" s="37">
        <v>0</v>
      </c>
      <c r="K22" s="37">
        <v>1</v>
      </c>
    </row>
    <row r="23" spans="2:11" ht="16.149999999999999" customHeight="1">
      <c r="B23" s="66" t="s">
        <v>37</v>
      </c>
      <c r="D23" s="37">
        <v>6</v>
      </c>
      <c r="E23" s="37">
        <v>9</v>
      </c>
      <c r="F23" s="39">
        <f t="shared" ref="F23:F25" si="4">+D23/$C$21</f>
        <v>0.4</v>
      </c>
      <c r="G23" s="39">
        <f t="shared" ref="G23:G25" si="5">+E23/$C$21</f>
        <v>0.6</v>
      </c>
      <c r="H23" s="37">
        <v>4</v>
      </c>
      <c r="I23" s="37">
        <v>6</v>
      </c>
      <c r="J23" s="37">
        <v>0</v>
      </c>
      <c r="K23" s="37">
        <v>1</v>
      </c>
    </row>
    <row r="24" spans="2:11" ht="16.149999999999999" customHeight="1">
      <c r="B24" s="65" t="s">
        <v>28</v>
      </c>
      <c r="C24" s="37"/>
      <c r="D24" s="37">
        <v>3</v>
      </c>
      <c r="E24" s="37">
        <v>12</v>
      </c>
      <c r="F24" s="39">
        <f t="shared" si="4"/>
        <v>0.2</v>
      </c>
      <c r="G24" s="39">
        <f t="shared" si="5"/>
        <v>0.8</v>
      </c>
      <c r="H24" s="37">
        <v>3</v>
      </c>
      <c r="I24" s="37">
        <v>7</v>
      </c>
      <c r="J24" s="37">
        <v>0</v>
      </c>
      <c r="K24" s="37">
        <v>1</v>
      </c>
    </row>
    <row r="25" spans="2:11" ht="16.149999999999999" customHeight="1">
      <c r="B25" s="65" t="s">
        <v>12</v>
      </c>
      <c r="C25" s="37"/>
      <c r="D25" s="37">
        <v>3</v>
      </c>
      <c r="E25" s="37">
        <v>12</v>
      </c>
      <c r="F25" s="39">
        <f t="shared" si="4"/>
        <v>0.2</v>
      </c>
      <c r="G25" s="39">
        <f t="shared" si="5"/>
        <v>0.8</v>
      </c>
      <c r="H25" s="37">
        <v>2</v>
      </c>
      <c r="I25" s="37">
        <v>8</v>
      </c>
      <c r="J25" s="37">
        <v>0</v>
      </c>
      <c r="K25" s="37">
        <v>1</v>
      </c>
    </row>
    <row r="26" spans="2:11" ht="16.149999999999999" customHeight="1" thickBot="1">
      <c r="B26" s="65"/>
      <c r="C26" s="37"/>
      <c r="D26" s="37"/>
      <c r="E26" s="37"/>
      <c r="F26" s="37"/>
      <c r="G26" s="37"/>
      <c r="H26" s="37"/>
      <c r="I26" s="37"/>
      <c r="J26" s="37"/>
      <c r="K26" s="37"/>
    </row>
    <row r="27" spans="2:11" s="3" customFormat="1" ht="30" customHeight="1" thickBot="1">
      <c r="B27" s="95" t="s">
        <v>6</v>
      </c>
      <c r="C27" s="79" t="s">
        <v>109</v>
      </c>
      <c r="D27" s="80" t="s">
        <v>104</v>
      </c>
      <c r="E27" s="80" t="s">
        <v>105</v>
      </c>
      <c r="F27" s="80" t="s">
        <v>110</v>
      </c>
      <c r="G27" s="80" t="s">
        <v>111</v>
      </c>
      <c r="H27" s="80" t="s">
        <v>1</v>
      </c>
      <c r="I27" s="80" t="s">
        <v>112</v>
      </c>
      <c r="J27" s="80" t="s">
        <v>3</v>
      </c>
      <c r="K27" s="80" t="s">
        <v>113</v>
      </c>
    </row>
    <row r="28" spans="2:11" ht="16.149999999999999" customHeight="1">
      <c r="B28" s="63"/>
      <c r="C28" s="31">
        <v>18</v>
      </c>
      <c r="D28" s="29"/>
      <c r="E28" s="29"/>
      <c r="F28" s="29"/>
      <c r="G28" s="29"/>
      <c r="H28" s="29"/>
      <c r="I28" s="29"/>
      <c r="J28" s="29"/>
      <c r="K28" s="29"/>
    </row>
    <row r="29" spans="2:11" ht="16.149999999999999" customHeight="1">
      <c r="B29" s="66" t="s">
        <v>29</v>
      </c>
      <c r="D29" s="37">
        <v>1</v>
      </c>
      <c r="E29" s="37">
        <v>17</v>
      </c>
      <c r="F29" s="39">
        <f>+D29/$C$28</f>
        <v>5.5555555555555552E-2</v>
      </c>
      <c r="G29" s="39">
        <f>+E29/$C$28</f>
        <v>0.94444444444444442</v>
      </c>
      <c r="H29" s="37">
        <v>1</v>
      </c>
      <c r="I29" s="37">
        <v>9</v>
      </c>
      <c r="J29" s="37">
        <v>0</v>
      </c>
      <c r="K29" s="37">
        <v>1</v>
      </c>
    </row>
    <row r="30" spans="2:11" ht="16.149999999999999" customHeight="1">
      <c r="B30" s="66" t="s">
        <v>36</v>
      </c>
      <c r="D30" s="37">
        <v>6</v>
      </c>
      <c r="E30" s="37">
        <v>12</v>
      </c>
      <c r="F30" s="39">
        <f t="shared" ref="F30:F32" si="6">+D30/$C$28</f>
        <v>0.33333333333333331</v>
      </c>
      <c r="G30" s="39">
        <f t="shared" ref="G30:G32" si="7">+E30/$C$28</f>
        <v>0.66666666666666663</v>
      </c>
      <c r="H30" s="37">
        <v>5</v>
      </c>
      <c r="I30" s="37">
        <v>5</v>
      </c>
      <c r="J30" s="37">
        <v>1</v>
      </c>
      <c r="K30" s="37">
        <v>0</v>
      </c>
    </row>
    <row r="31" spans="2:11" ht="16.149999999999999" customHeight="1">
      <c r="B31" s="65" t="s">
        <v>28</v>
      </c>
      <c r="C31" s="37"/>
      <c r="D31" s="37">
        <v>5</v>
      </c>
      <c r="E31" s="37">
        <v>13</v>
      </c>
      <c r="F31" s="39">
        <f t="shared" si="6"/>
        <v>0.27777777777777779</v>
      </c>
      <c r="G31" s="39">
        <f t="shared" si="7"/>
        <v>0.72222222222222221</v>
      </c>
      <c r="H31" s="37">
        <v>3</v>
      </c>
      <c r="I31" s="37">
        <v>7</v>
      </c>
      <c r="J31" s="37">
        <v>0</v>
      </c>
      <c r="K31" s="37">
        <v>1</v>
      </c>
    </row>
    <row r="32" spans="2:11" ht="16.149999999999999" customHeight="1">
      <c r="B32" s="65" t="s">
        <v>12</v>
      </c>
      <c r="C32" s="37"/>
      <c r="D32" s="37">
        <v>3</v>
      </c>
      <c r="E32" s="37">
        <v>15</v>
      </c>
      <c r="F32" s="39">
        <f t="shared" si="6"/>
        <v>0.16666666666666666</v>
      </c>
      <c r="G32" s="39">
        <f t="shared" si="7"/>
        <v>0.83333333333333337</v>
      </c>
      <c r="H32" s="37">
        <v>1</v>
      </c>
      <c r="I32" s="37">
        <v>9</v>
      </c>
      <c r="J32" s="37">
        <v>0</v>
      </c>
      <c r="K32" s="37">
        <v>1</v>
      </c>
    </row>
    <row r="33" spans="2:11" ht="16.149999999999999" customHeight="1" thickBot="1">
      <c r="B33" s="65"/>
      <c r="C33" s="37"/>
      <c r="D33" s="37"/>
      <c r="E33" s="37"/>
      <c r="F33" s="37"/>
      <c r="G33" s="37"/>
      <c r="H33" s="37"/>
      <c r="I33" s="37"/>
      <c r="J33" s="37"/>
      <c r="K33" s="37"/>
    </row>
    <row r="34" spans="2:11" ht="16.149999999999999" customHeight="1" thickTop="1">
      <c r="B34" s="135" t="s">
        <v>0</v>
      </c>
      <c r="C34" s="81">
        <v>135</v>
      </c>
      <c r="D34" s="81">
        <f>SUM(D7:D33)</f>
        <v>189</v>
      </c>
      <c r="E34" s="81">
        <f>SUM(E7:E33)</f>
        <v>436</v>
      </c>
      <c r="F34" s="81"/>
      <c r="G34" s="81"/>
      <c r="H34" s="81">
        <f>SUM(H7:H33)</f>
        <v>50</v>
      </c>
      <c r="I34" s="81">
        <f>SUM(I7:I33)</f>
        <v>120</v>
      </c>
      <c r="J34" s="81">
        <f>SUM(J7:J33)</f>
        <v>3</v>
      </c>
      <c r="K34" s="81">
        <f>SUM(K7:K33)</f>
        <v>14</v>
      </c>
    </row>
    <row r="35" spans="2:11" ht="16.149999999999999" customHeight="1">
      <c r="B35" s="66"/>
    </row>
    <row r="36" spans="2:11" ht="16.149999999999999" customHeight="1">
      <c r="B36" s="128" t="s">
        <v>98</v>
      </c>
    </row>
    <row r="37" spans="2:11" ht="16.149999999999999" customHeight="1">
      <c r="B37" s="59" t="s">
        <v>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81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13</vt:i4>
      </vt:variant>
    </vt:vector>
  </HeadingPairs>
  <TitlesOfParts>
    <vt:vector size="28" baseType="lpstr">
      <vt:lpstr>2024</vt:lpstr>
      <vt:lpstr>2021</vt:lpstr>
      <vt:lpstr>2017</vt:lpstr>
      <vt:lpstr>2015</vt:lpstr>
      <vt:lpstr>2012</vt:lpstr>
      <vt:lpstr>2010</vt:lpstr>
      <vt:lpstr>2006</vt:lpstr>
      <vt:lpstr>2003</vt:lpstr>
      <vt:lpstr>1999</vt:lpstr>
      <vt:lpstr>1995</vt:lpstr>
      <vt:lpstr>1992</vt:lpstr>
      <vt:lpstr>1988</vt:lpstr>
      <vt:lpstr>1984</vt:lpstr>
      <vt:lpstr>1980</vt:lpstr>
      <vt:lpstr>1980-2024</vt:lpstr>
      <vt:lpstr>'1980'!Área_de_impresión</vt:lpstr>
      <vt:lpstr>'1980-2024'!Área_de_impresión</vt:lpstr>
      <vt:lpstr>'1984'!Área_de_impresión</vt:lpstr>
      <vt:lpstr>'1988'!Área_de_impresión</vt:lpstr>
      <vt:lpstr>'1992'!Área_de_impresión</vt:lpstr>
      <vt:lpstr>'1995'!Área_de_impresión</vt:lpstr>
      <vt:lpstr>'2003'!Área_de_impresión</vt:lpstr>
      <vt:lpstr>'2006'!Área_de_impresión</vt:lpstr>
      <vt:lpstr>'2010'!Área_de_impresión</vt:lpstr>
      <vt:lpstr>'2012'!Área_de_impresión</vt:lpstr>
      <vt:lpstr>'2015'!Área_de_impresión</vt:lpstr>
      <vt:lpstr>'2017'!Área_de_impresión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Albert, Teresa</dc:creator>
  <cp:lastModifiedBy>Gil Albert, Teresa</cp:lastModifiedBy>
  <cp:lastPrinted>2024-05-29T07:05:06Z</cp:lastPrinted>
  <dcterms:created xsi:type="dcterms:W3CDTF">2020-12-01T13:07:55Z</dcterms:created>
  <dcterms:modified xsi:type="dcterms:W3CDTF">2025-06-20T06:44:15Z</dcterms:modified>
</cp:coreProperties>
</file>